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Отдел культуры" sheetId="2" r:id="rId1"/>
    <sheet name="ОТДЕЛ культуры гармон" sheetId="3" r:id="rId2"/>
  </sheets>
  <calcPr calcId="124519"/>
</workbook>
</file>

<file path=xl/calcChain.xml><?xml version="1.0" encoding="utf-8"?>
<calcChain xmlns="http://schemas.openxmlformats.org/spreadsheetml/2006/main">
  <c r="J25" i="2"/>
  <c r="H25"/>
  <c r="J14" i="3"/>
  <c r="J17"/>
  <c r="J16"/>
  <c r="J15"/>
  <c r="H14"/>
  <c r="H13" s="1"/>
  <c r="J18"/>
  <c r="I18"/>
  <c r="H18"/>
  <c r="G18"/>
  <c r="J13"/>
  <c r="J12" s="1"/>
  <c r="J11" s="1"/>
  <c r="J10" s="1"/>
  <c r="G13"/>
  <c r="I12"/>
  <c r="G12"/>
  <c r="I11"/>
  <c r="I10" s="1"/>
  <c r="G11"/>
  <c r="G10" s="1"/>
  <c r="J64" i="2"/>
  <c r="J63" s="1"/>
  <c r="I64"/>
  <c r="H64"/>
  <c r="H63" s="1"/>
  <c r="G64"/>
  <c r="I63"/>
  <c r="G63"/>
  <c r="J61"/>
  <c r="I61"/>
  <c r="H61"/>
  <c r="G61"/>
  <c r="J58"/>
  <c r="I58"/>
  <c r="H58"/>
  <c r="G58"/>
  <c r="J57"/>
  <c r="I57"/>
  <c r="H57"/>
  <c r="G57"/>
  <c r="J52"/>
  <c r="I52"/>
  <c r="I51" s="1"/>
  <c r="I50" s="1"/>
  <c r="H52"/>
  <c r="H51" s="1"/>
  <c r="H50" s="1"/>
  <c r="G52"/>
  <c r="G51" s="1"/>
  <c r="G50" s="1"/>
  <c r="J51"/>
  <c r="J50" s="1"/>
  <c r="J45"/>
  <c r="I45"/>
  <c r="I44" s="1"/>
  <c r="I43" s="1"/>
  <c r="H45"/>
  <c r="H44" s="1"/>
  <c r="H43" s="1"/>
  <c r="G45"/>
  <c r="G44" s="1"/>
  <c r="G43" s="1"/>
  <c r="J44"/>
  <c r="J43" s="1"/>
  <c r="J41"/>
  <c r="I41"/>
  <c r="H41"/>
  <c r="H40" s="1"/>
  <c r="H39" s="1"/>
  <c r="H38" s="1"/>
  <c r="G41"/>
  <c r="J40"/>
  <c r="J39" s="1"/>
  <c r="J38" s="1"/>
  <c r="I40"/>
  <c r="I39" s="1"/>
  <c r="I38" s="1"/>
  <c r="G40"/>
  <c r="G39" s="1"/>
  <c r="G38" s="1"/>
  <c r="J36"/>
  <c r="I36"/>
  <c r="H36"/>
  <c r="H35" s="1"/>
  <c r="H34" s="1"/>
  <c r="H33" s="1"/>
  <c r="G36"/>
  <c r="J35"/>
  <c r="J34" s="1"/>
  <c r="J33" s="1"/>
  <c r="I35"/>
  <c r="G35"/>
  <c r="G34" s="1"/>
  <c r="G33" s="1"/>
  <c r="I34"/>
  <c r="I33" s="1"/>
  <c r="J31"/>
  <c r="I31"/>
  <c r="H31"/>
  <c r="G31"/>
  <c r="J30"/>
  <c r="I30"/>
  <c r="H30"/>
  <c r="G30"/>
  <c r="J28"/>
  <c r="J27" s="1"/>
  <c r="I28"/>
  <c r="H28"/>
  <c r="H27" s="1"/>
  <c r="G28"/>
  <c r="G27" s="1"/>
  <c r="I27"/>
  <c r="J24"/>
  <c r="J23" s="1"/>
  <c r="I24"/>
  <c r="I23" s="1"/>
  <c r="H24"/>
  <c r="H23" s="1"/>
  <c r="G24"/>
  <c r="G23"/>
  <c r="J20"/>
  <c r="J19" s="1"/>
  <c r="I20"/>
  <c r="H20"/>
  <c r="G20"/>
  <c r="I19"/>
  <c r="H19"/>
  <c r="G19"/>
  <c r="J15"/>
  <c r="J14" s="1"/>
  <c r="I15"/>
  <c r="H15"/>
  <c r="H14" s="1"/>
  <c r="G15"/>
  <c r="I14"/>
  <c r="I12" s="1"/>
  <c r="G14"/>
  <c r="H12" l="1"/>
  <c r="H11" s="1"/>
  <c r="H10" s="1"/>
  <c r="H11" i="3"/>
  <c r="H12"/>
  <c r="H10"/>
  <c r="G12" i="2"/>
  <c r="G13" s="1"/>
  <c r="G11"/>
  <c r="G10" s="1"/>
  <c r="I13"/>
  <c r="I11"/>
  <c r="I10" s="1"/>
  <c r="J12"/>
  <c r="J13" s="1"/>
  <c r="H13" l="1"/>
  <c r="J11"/>
  <c r="J10" s="1"/>
</calcChain>
</file>

<file path=xl/sharedStrings.xml><?xml version="1.0" encoding="utf-8"?>
<sst xmlns="http://schemas.openxmlformats.org/spreadsheetml/2006/main" count="355" uniqueCount="145">
  <si>
    <t>к Порядку</t>
  </si>
  <si>
    <t>разработки, реализации и оценки эффективности муниципальных программ</t>
  </si>
  <si>
    <t>Статус</t>
  </si>
  <si>
    <t>Наименование муниципальной программы (комплексной программы), структурного элемента муниципальной программы (комплексной программы)</t>
  </si>
  <si>
    <t>Главный распорядитель бюджетных средств (ответственный исполнитель, соисполнитель, участник)</t>
  </si>
  <si>
    <t>Расходы</t>
  </si>
  <si>
    <t>ГРБС</t>
  </si>
  <si>
    <t>ЦСР</t>
  </si>
  <si>
    <t>утверждено сводной бюджетной росписью на 1 января отчетного года</t>
  </si>
  <si>
    <t>утверждено сводной бюджетной росписью на отчетную дату</t>
  </si>
  <si>
    <t xml:space="preserve">утверждено в муниципальной программе на отчетную дату </t>
  </si>
  <si>
    <t>кассовое исполнение</t>
  </si>
  <si>
    <t>всего, в том числе:</t>
  </si>
  <si>
    <t>Х</t>
  </si>
  <si>
    <t>№ п/п</t>
  </si>
  <si>
    <t>Основное мероприятие 1.2</t>
  </si>
  <si>
    <t>0703</t>
  </si>
  <si>
    <t>Подпрограмма 2</t>
  </si>
  <si>
    <t>Подпрограмма 3</t>
  </si>
  <si>
    <t>Подпрограмма 4</t>
  </si>
  <si>
    <t xml:space="preserve">Муниципальная программа </t>
  </si>
  <si>
    <t xml:space="preserve">Развитие культуры Адамовского района  </t>
  </si>
  <si>
    <t xml:space="preserve">        X</t>
  </si>
  <si>
    <t>X</t>
  </si>
  <si>
    <t>Отдел культуры</t>
  </si>
  <si>
    <t>083</t>
  </si>
  <si>
    <t>Подпрограмма 1</t>
  </si>
  <si>
    <t>Развитие культурно-досуговых учреждений</t>
  </si>
  <si>
    <t xml:space="preserve">       X</t>
  </si>
  <si>
    <t>Основное</t>
  </si>
  <si>
    <t>Организация досуга и проведения  мероприятий, сохранение и популяризация культурного наследия</t>
  </si>
  <si>
    <t>мероприятие 1.1</t>
  </si>
  <si>
    <t>0610100000</t>
  </si>
  <si>
    <t>Мероприятие 1.1.1</t>
  </si>
  <si>
    <t>Обеспечение деятельности  муниципального бюджетного учреждения культуры  «РДК Целинник»</t>
  </si>
  <si>
    <t>0801</t>
  </si>
  <si>
    <t>0610160820</t>
  </si>
  <si>
    <t>Мероприятие 1.1.2</t>
  </si>
  <si>
    <t>Обеспечение деятельности  учреждений Отдела культуры  администрации Адамовского района  за счет  средств поселений перечисляемых в соответствии с заключенными  соглашениями о передаче осуществления части полномочий</t>
  </si>
  <si>
    <t>0610160900</t>
  </si>
  <si>
    <t>Мероприятие 1.1.3</t>
  </si>
  <si>
    <t>Проведение  мероприятий в рамках празднования памятных дат, исторических событий, имеющих значение для населения Адамовского района</t>
  </si>
  <si>
    <t>0610160880</t>
  </si>
  <si>
    <t xml:space="preserve"> Организация  досуга  населения, проведения мероприятий, сохранение, использование и популяризация культурного наследия, местного  и традиционного творчества</t>
  </si>
  <si>
    <t>0610200000</t>
  </si>
  <si>
    <t>Мероприятие 1.2.1</t>
  </si>
  <si>
    <t>Обеспечение деятельности  учреждений Отдела культуры администрации Адамовского района за счет  средств поселений перечисляемых в соответствии с заключенными  соглашениями о передаче осуществления части полномочий</t>
  </si>
  <si>
    <t>0610260900</t>
  </si>
  <si>
    <t>Обеспечение деятельности муниципального бюджетного учреждения культуры «Централизованная клубная система»</t>
  </si>
  <si>
    <t>0610260830</t>
  </si>
  <si>
    <t>Проведение  зрелищных, культурно-массовых мероприятий с использованием возможностей киновидеосервиса и  организация досуга</t>
  </si>
  <si>
    <t>мероприятие 1.3</t>
  </si>
  <si>
    <t>0610300000</t>
  </si>
  <si>
    <t>Мероприятие 1.3.1</t>
  </si>
  <si>
    <t>Обеспечение деятельности муниципального бюджетного учреждения культуры «Районный центр культуры и досуга «Восход»</t>
  </si>
  <si>
    <t>0802</t>
  </si>
  <si>
    <t>0610360970</t>
  </si>
  <si>
    <t>Мероприятие 1.3.2</t>
  </si>
  <si>
    <t>Проведение ремонтных работ и установка пожарной сигнализации в муниципальном бюджетном учреждении культуры « Районный центр культуры и досуга «Восход»</t>
  </si>
  <si>
    <t>0610360810</t>
  </si>
  <si>
    <t>Основное мероприятие                                                                                                                                  1.4</t>
  </si>
  <si>
    <t>Приоритетный проект Оренбургской области «Культура малой Родины»</t>
  </si>
  <si>
    <t>061П300000</t>
  </si>
  <si>
    <t>Мероприятие 1.4.1</t>
  </si>
  <si>
    <t xml:space="preserve">Обеспечение развития и укрепление материально-технической базы домов культуры в населенных пунктах с числом жителей до 50 тысяч человек
Приобретение, доставка, монтаж и ввод в эксплуатацию светового оборудования, звукового оборудования, видеопроекционного оборудования, микрофонного оборудования, механическое оборудование сцены в РДК «Целинник»
</t>
  </si>
  <si>
    <t>061П3L4670</t>
  </si>
  <si>
    <t>Основное мероприятие                                                                                                                                  1.5</t>
  </si>
  <si>
    <t>Капитальный ремонт муниципальных объектов культуры и искусства</t>
  </si>
  <si>
    <t>Мероприятие 1.5.1</t>
  </si>
  <si>
    <t>Капитальный ремонт РДК «Целинник»</t>
  </si>
  <si>
    <t>06101S1180</t>
  </si>
  <si>
    <t>Развитие учреждения дополнительного образования детей</t>
  </si>
  <si>
    <t>Предоставление  дополнительного образования  детей  в сфере культуры  и искусства</t>
  </si>
  <si>
    <t>мероприятие 2.1</t>
  </si>
  <si>
    <t>062010000</t>
  </si>
  <si>
    <t>Мероприятие 2.1.1</t>
  </si>
  <si>
    <t>Обеспечение  деятельности муниципального бюджетного учреждения дополнительного образования «Детская школа искусств»</t>
  </si>
  <si>
    <t>0620160840</t>
  </si>
  <si>
    <t>Создание условий  для обеспечения доступности и сохранности  музейных фондов</t>
  </si>
  <si>
    <t>Основное мероприятие 3.1</t>
  </si>
  <si>
    <t>Развитие музейного дела. Экскурсионное, информационное и справочное обслуживание посетителей музеев</t>
  </si>
  <si>
    <t>0630100000</t>
  </si>
  <si>
    <t>Мероприятие 3.1.1</t>
  </si>
  <si>
    <t>Обеспечения деятельности муниципального бюджетного учреждения культуры «Народный музей»</t>
  </si>
  <si>
    <t>0630160850</t>
  </si>
  <si>
    <t>Развитие библиотечного дела</t>
  </si>
  <si>
    <t>Основное мероприятие 4.1</t>
  </si>
  <si>
    <t>Библиотечное обслуживание  посетителей библиотек</t>
  </si>
  <si>
    <t>0640100000</t>
  </si>
  <si>
    <t>Мероприятие 4.1.1</t>
  </si>
  <si>
    <t>Обеспечения деятельности муниципального бюджетного учреждения культуры «Межпоселенческая  централизованная библиотечная система»</t>
  </si>
  <si>
    <t>0640160860</t>
  </si>
  <si>
    <t>Мероприятие 4.1.2</t>
  </si>
  <si>
    <t>Обеспечение деятельности  учреждений Отдела культуры администрации Адамовского района  за счет  средств поселений перечисляемых в соответствии с заключенными  соглашениями о передаче осуществления части полномочий</t>
  </si>
  <si>
    <t>0640160900</t>
  </si>
  <si>
    <t>Мероприятие 4.1.3</t>
  </si>
  <si>
    <t xml:space="preserve">Поддержка отрасли культуры:
- Комплектование библиотечных фондов муниципальных общедоступных библиотек и государственных центральных библиотек субъектов Российской Федерации;
</t>
  </si>
  <si>
    <t>06401L5190</t>
  </si>
  <si>
    <t>Мероприятие 4.1.4</t>
  </si>
  <si>
    <t xml:space="preserve">Поддержка отрасли культуры:
- Подключение муниципальных общедоступных библиотек и государственных центральных библиотек в субъектах Российской Федерации к информационно-телекоммуникационной сети (Интернет) и развитие библиотечного дела с учетом задачи расширения информационных технологий и оцифровки
</t>
  </si>
  <si>
    <t>Подпрограмма 5</t>
  </si>
  <si>
    <t>Развитие хозяйственной деятельности учреждений культуры</t>
  </si>
  <si>
    <t>Основное мероприятие 5.1</t>
  </si>
  <si>
    <t>Обеспечение культуры  материально-техническими ресурсами, подготовка и заключение договоров  с поставщиками на поставку  материально-технических ресурсов</t>
  </si>
  <si>
    <t>0804</t>
  </si>
  <si>
    <t>Мероприятие 5.1.1</t>
  </si>
  <si>
    <t>Обеспечение деятельности муниципального бюджетного  учреждения «Материально-техническая служба"</t>
  </si>
  <si>
    <t>0650160870</t>
  </si>
  <si>
    <t>Мероприятие 5.1.2</t>
  </si>
  <si>
    <t>0650160900</t>
  </si>
  <si>
    <t>Подпрограмма 6</t>
  </si>
  <si>
    <t>Пожарная безопасность учреждений культуры</t>
  </si>
  <si>
    <t xml:space="preserve">    X</t>
  </si>
  <si>
    <t>Основное мероприятие 6.1</t>
  </si>
  <si>
    <t>Технические и организационные мероприятия в области обеспечения пожарной безопасности учреждений культуры и дополнительного образования детей   и культуры пожаробезопасного поведения</t>
  </si>
  <si>
    <t>0660100000</t>
  </si>
  <si>
    <t>Мероприятие 6.1.1</t>
  </si>
  <si>
    <t>Укрепление материально-технической базы в области обеспечения пожарной безопасности учреждений культуры  и дополнительного образования детей</t>
  </si>
  <si>
    <t>0660160890</t>
  </si>
  <si>
    <t>Основное мероприятие 7.1</t>
  </si>
  <si>
    <t>Обеспечение централизованного      введения бухгалтерского  учета финансово-хозяйственной деятельности учреждений культуры, эффективного  и рационального использования бюджетных средств, выделяемых на их содержание</t>
  </si>
  <si>
    <t>0600100000</t>
  </si>
  <si>
    <t>Мероприятие 7.1.1</t>
  </si>
  <si>
    <t xml:space="preserve">Обеспечение деятельности муниципального  казенного учреждения «Централизованная
  бухгалтерия по обслуживанию  учреждений культуры»
</t>
  </si>
  <si>
    <t>0600170290</t>
  </si>
  <si>
    <t>Основное мероприятие 8.1</t>
  </si>
  <si>
    <t>Деятельность в сфере культуры, искусства, охраны историко-культурного наследия в соответствии с предметом и целями деятельности.</t>
  </si>
  <si>
    <t>0600200000</t>
  </si>
  <si>
    <t>Мероприятие 8.1.1</t>
  </si>
  <si>
    <t>Центральный аппарат</t>
  </si>
  <si>
    <t>0600210020</t>
  </si>
  <si>
    <t>Отчет об использовании бюджетных ассигнований районного бюджета на реализацию муниципальной программы  "Развитие культуры  Адамовского района"</t>
  </si>
  <si>
    <t>«Гармонизация межэтнических и межконфессиональных отношений на территории Адамовского района Оренбургской области на 2020 - 2022 годы»</t>
  </si>
  <si>
    <t>Популяризация этнической культуры и истории              представителей различных этнических общностей Адамовского района Оренбургской области</t>
  </si>
  <si>
    <t>мероприятие 1</t>
  </si>
  <si>
    <t>Мероприятие 1.1</t>
  </si>
  <si>
    <t xml:space="preserve">Проведение
местных и
районных этнокультурных мероприятий, в том числе:
</t>
  </si>
  <si>
    <t>2100160910</t>
  </si>
  <si>
    <t xml:space="preserve">Фестиваль национальных культур «Венок дружбы», фестиваль народного творчества
«Обильный край, благословенный!..»
</t>
  </si>
  <si>
    <t>Конкурс многодетных семей</t>
  </si>
  <si>
    <t>Реализация районного проекта «Хранители традиций» в сфере реализации государственной национальной политики на муниципальном уровне</t>
  </si>
  <si>
    <t xml:space="preserve"> Участие в областных,               межрегиональных                     и всероссийских этнокультурных мероприятиях</t>
  </si>
  <si>
    <t>2100160920</t>
  </si>
  <si>
    <t>Приложение №7</t>
  </si>
  <si>
    <t>Приложение № 7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</si>
</sst>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_р_._-;\-* #,##0.0_р_._-;_-* &quot;-&quot;??_р_._-;_-@_-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justify"/>
    </xf>
    <xf numFmtId="0" fontId="3" fillId="0" borderId="0" xfId="0" applyFont="1" applyAlignment="1">
      <alignment horizontal="right"/>
    </xf>
    <xf numFmtId="0" fontId="4" fillId="0" borderId="5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top" wrapText="1"/>
    </xf>
    <xf numFmtId="49" fontId="6" fillId="2" borderId="4" xfId="0" applyNumberFormat="1" applyFont="1" applyFill="1" applyBorder="1" applyAlignment="1">
      <alignment horizontal="center" vertical="top" wrapText="1"/>
    </xf>
    <xf numFmtId="164" fontId="8" fillId="2" borderId="4" xfId="1" applyNumberFormat="1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top" wrapText="1"/>
    </xf>
    <xf numFmtId="49" fontId="6" fillId="2" borderId="5" xfId="0" applyNumberFormat="1" applyFont="1" applyFill="1" applyBorder="1" applyAlignment="1">
      <alignment horizontal="center" vertical="top" wrapText="1"/>
    </xf>
    <xf numFmtId="164" fontId="9" fillId="2" borderId="5" xfId="1" applyNumberFormat="1" applyFont="1" applyFill="1" applyBorder="1" applyAlignment="1">
      <alignment horizontal="center" vertical="top" wrapText="1"/>
    </xf>
    <xf numFmtId="164" fontId="8" fillId="2" borderId="5" xfId="1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49" fontId="10" fillId="2" borderId="3" xfId="0" applyNumberFormat="1" applyFont="1" applyFill="1" applyBorder="1" applyAlignment="1">
      <alignment horizontal="center" vertical="top" wrapText="1"/>
    </xf>
    <xf numFmtId="49" fontId="10" fillId="2" borderId="5" xfId="0" applyNumberFormat="1" applyFont="1" applyFill="1" applyBorder="1" applyAlignment="1">
      <alignment horizontal="center" vertical="top" wrapText="1"/>
    </xf>
    <xf numFmtId="164" fontId="11" fillId="0" borderId="1" xfId="1" applyNumberFormat="1" applyFont="1" applyBorder="1"/>
    <xf numFmtId="164" fontId="11" fillId="2" borderId="1" xfId="1" applyNumberFormat="1" applyFont="1" applyFill="1" applyBorder="1"/>
    <xf numFmtId="0" fontId="10" fillId="2" borderId="8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0" borderId="1" xfId="0" applyFont="1" applyBorder="1"/>
    <xf numFmtId="49" fontId="7" fillId="2" borderId="3" xfId="0" applyNumberFormat="1" applyFont="1" applyFill="1" applyBorder="1" applyAlignment="1">
      <alignment horizontal="center" vertical="top" wrapText="1"/>
    </xf>
    <xf numFmtId="49" fontId="7" fillId="2" borderId="5" xfId="0" applyNumberFormat="1" applyFont="1" applyFill="1" applyBorder="1" applyAlignment="1">
      <alignment horizontal="center" vertical="top" wrapText="1"/>
    </xf>
    <xf numFmtId="164" fontId="9" fillId="0" borderId="1" xfId="1" applyNumberFormat="1" applyFont="1" applyBorder="1"/>
    <xf numFmtId="164" fontId="9" fillId="2" borderId="1" xfId="1" applyNumberFormat="1" applyFont="1" applyFill="1" applyBorder="1"/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top" wrapText="1"/>
    </xf>
    <xf numFmtId="164" fontId="8" fillId="0" borderId="1" xfId="1" applyNumberFormat="1" applyFont="1" applyBorder="1"/>
    <xf numFmtId="164" fontId="8" fillId="2" borderId="1" xfId="1" applyNumberFormat="1" applyFont="1" applyFill="1" applyBorder="1"/>
    <xf numFmtId="49" fontId="10" fillId="2" borderId="1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164" fontId="8" fillId="2" borderId="2" xfId="1" applyNumberFormat="1" applyFont="1" applyFill="1" applyBorder="1" applyAlignment="1">
      <alignment horizontal="center" vertical="top" wrapText="1"/>
    </xf>
    <xf numFmtId="164" fontId="8" fillId="2" borderId="3" xfId="1" applyNumberFormat="1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5" fillId="0" borderId="10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5"/>
  <sheetViews>
    <sheetView tabSelected="1" workbookViewId="0">
      <selection activeCell="J14" sqref="J14"/>
    </sheetView>
  </sheetViews>
  <sheetFormatPr defaultRowHeight="15"/>
  <cols>
    <col min="1" max="10" width="23.85546875" customWidth="1"/>
  </cols>
  <sheetData>
    <row r="1" spans="1:10" ht="15.75">
      <c r="A1" s="1"/>
    </row>
    <row r="2" spans="1:10" ht="15.75" customHeight="1">
      <c r="A2" s="50" t="s">
        <v>144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15.75" customHeight="1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15.75" customHeight="1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ht="15.75">
      <c r="A5" s="1"/>
    </row>
    <row r="6" spans="1:10" ht="15.75">
      <c r="A6" s="2"/>
    </row>
    <row r="7" spans="1:10" ht="37.5" customHeight="1" thickBot="1">
      <c r="A7" s="51" t="s">
        <v>131</v>
      </c>
      <c r="B7" s="51"/>
      <c r="C7" s="51"/>
      <c r="D7" s="51"/>
      <c r="E7" s="51"/>
      <c r="F7" s="51"/>
      <c r="G7" s="51"/>
      <c r="H7" s="51"/>
      <c r="I7" s="51"/>
      <c r="J7" s="51"/>
    </row>
    <row r="8" spans="1:10" ht="15.75" thickBot="1">
      <c r="A8" s="41" t="s">
        <v>14</v>
      </c>
      <c r="B8" s="41" t="s">
        <v>2</v>
      </c>
      <c r="C8" s="41" t="s">
        <v>3</v>
      </c>
      <c r="D8" s="41" t="s">
        <v>4</v>
      </c>
      <c r="E8" s="47" t="s">
        <v>5</v>
      </c>
      <c r="F8" s="48"/>
      <c r="G8" s="48"/>
      <c r="H8" s="48"/>
      <c r="I8" s="48"/>
      <c r="J8" s="49"/>
    </row>
    <row r="9" spans="1:10" ht="60.75" thickBot="1">
      <c r="A9" s="42"/>
      <c r="B9" s="42"/>
      <c r="C9" s="42"/>
      <c r="D9" s="42"/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</row>
    <row r="10" spans="1:10" ht="19.5" thickBot="1">
      <c r="A10" s="39" t="s">
        <v>20</v>
      </c>
      <c r="B10" s="39" t="s">
        <v>21</v>
      </c>
      <c r="C10" s="4" t="s">
        <v>12</v>
      </c>
      <c r="D10" s="6" t="s">
        <v>22</v>
      </c>
      <c r="E10" s="7" t="s">
        <v>23</v>
      </c>
      <c r="F10" s="7" t="s">
        <v>23</v>
      </c>
      <c r="G10" s="8">
        <f>G11</f>
        <v>68404.400000000009</v>
      </c>
      <c r="H10" s="8">
        <f>H11</f>
        <v>72709.271280000001</v>
      </c>
      <c r="I10" s="8">
        <f>I11</f>
        <v>68404.400000000009</v>
      </c>
      <c r="J10" s="8">
        <f>J11</f>
        <v>72696.16406000001</v>
      </c>
    </row>
    <row r="11" spans="1:10" ht="19.5" thickBot="1">
      <c r="A11" s="40"/>
      <c r="B11" s="40"/>
      <c r="C11" s="9" t="s">
        <v>24</v>
      </c>
      <c r="D11" s="10" t="s">
        <v>25</v>
      </c>
      <c r="E11" s="11" t="s">
        <v>23</v>
      </c>
      <c r="F11" s="11" t="s">
        <v>23</v>
      </c>
      <c r="G11" s="12">
        <f>G12+G33+G38+G43+G50+G55+G60+G63</f>
        <v>68404.400000000009</v>
      </c>
      <c r="H11" s="12">
        <f>H12+H33+H38+H43+H50+H55+H60+H63</f>
        <v>72709.271280000001</v>
      </c>
      <c r="I11" s="12">
        <f>I12+I33+I38+I43+I50+I55+I60+I63</f>
        <v>68404.400000000009</v>
      </c>
      <c r="J11" s="12">
        <f>J12+J33+J38+J43+J50+J55+J60+J63</f>
        <v>72696.16406000001</v>
      </c>
    </row>
    <row r="12" spans="1:10" ht="19.5" thickBot="1">
      <c r="A12" s="39" t="s">
        <v>26</v>
      </c>
      <c r="B12" s="39" t="s">
        <v>27</v>
      </c>
      <c r="C12" s="4" t="s">
        <v>12</v>
      </c>
      <c r="D12" s="10" t="s">
        <v>28</v>
      </c>
      <c r="E12" s="11" t="s">
        <v>23</v>
      </c>
      <c r="F12" s="11" t="s">
        <v>23</v>
      </c>
      <c r="G12" s="12">
        <f>G14+G20+G24+G27+G30</f>
        <v>26744.300000000003</v>
      </c>
      <c r="H12" s="12">
        <f>H14+H20+H24+H27+H30</f>
        <v>30548.605969999997</v>
      </c>
      <c r="I12" s="12">
        <f>I14+I20+I24+I27+I30</f>
        <v>26744.300000000003</v>
      </c>
      <c r="J12" s="12">
        <f>J14+J20+J24+J27+J30</f>
        <v>30548.605969999997</v>
      </c>
    </row>
    <row r="13" spans="1:10" ht="19.5" thickBot="1">
      <c r="A13" s="40"/>
      <c r="B13" s="40"/>
      <c r="C13" s="9" t="s">
        <v>24</v>
      </c>
      <c r="D13" s="10" t="s">
        <v>25</v>
      </c>
      <c r="E13" s="11" t="s">
        <v>23</v>
      </c>
      <c r="F13" s="11" t="s">
        <v>23</v>
      </c>
      <c r="G13" s="13">
        <f>G12</f>
        <v>26744.300000000003</v>
      </c>
      <c r="H13" s="13">
        <f>H12</f>
        <v>30548.605969999997</v>
      </c>
      <c r="I13" s="13">
        <f>I12</f>
        <v>26744.300000000003</v>
      </c>
      <c r="J13" s="13">
        <f>J12</f>
        <v>30548.605969999997</v>
      </c>
    </row>
    <row r="14" spans="1:10" ht="20.25" thickBot="1">
      <c r="A14" s="14" t="s">
        <v>29</v>
      </c>
      <c r="B14" s="43" t="s">
        <v>30</v>
      </c>
      <c r="C14" s="15" t="s">
        <v>12</v>
      </c>
      <c r="D14" s="16" t="s">
        <v>25</v>
      </c>
      <c r="E14" s="17" t="s">
        <v>23</v>
      </c>
      <c r="F14" s="17" t="s">
        <v>23</v>
      </c>
      <c r="G14" s="18">
        <f>G15</f>
        <v>8282.4</v>
      </c>
      <c r="H14" s="19">
        <f>H15</f>
        <v>8388.5512799999997</v>
      </c>
      <c r="I14" s="18">
        <f>I15</f>
        <v>8282.4</v>
      </c>
      <c r="J14" s="19">
        <f>J15</f>
        <v>8388.5512799999997</v>
      </c>
    </row>
    <row r="15" spans="1:10" ht="20.25" thickBot="1">
      <c r="A15" s="20" t="s">
        <v>31</v>
      </c>
      <c r="B15" s="44"/>
      <c r="C15" s="21" t="s">
        <v>24</v>
      </c>
      <c r="D15" s="16" t="s">
        <v>25</v>
      </c>
      <c r="E15" s="17" t="s">
        <v>23</v>
      </c>
      <c r="F15" s="17" t="s">
        <v>32</v>
      </c>
      <c r="G15" s="18">
        <f>G16+G17+G18</f>
        <v>8282.4</v>
      </c>
      <c r="H15" s="19">
        <f>H16+H17+H18</f>
        <v>8388.5512799999997</v>
      </c>
      <c r="I15" s="18">
        <f>I16+I17+I18</f>
        <v>8282.4</v>
      </c>
      <c r="J15" s="19">
        <f>J16+J17+J18</f>
        <v>8388.5512799999997</v>
      </c>
    </row>
    <row r="16" spans="1:10" ht="48.75" thickBot="1">
      <c r="A16" s="5" t="s">
        <v>33</v>
      </c>
      <c r="B16" s="22" t="s">
        <v>34</v>
      </c>
      <c r="C16" s="23"/>
      <c r="D16" s="24" t="s">
        <v>25</v>
      </c>
      <c r="E16" s="25" t="s">
        <v>35</v>
      </c>
      <c r="F16" s="25" t="s">
        <v>36</v>
      </c>
      <c r="G16" s="26">
        <v>0</v>
      </c>
      <c r="H16" s="27"/>
      <c r="I16" s="26"/>
      <c r="J16" s="27"/>
    </row>
    <row r="17" spans="1:10" ht="108.75" thickBot="1">
      <c r="A17" s="28" t="s">
        <v>37</v>
      </c>
      <c r="B17" s="29" t="s">
        <v>38</v>
      </c>
      <c r="C17" s="23"/>
      <c r="D17" s="24" t="s">
        <v>25</v>
      </c>
      <c r="E17" s="25" t="s">
        <v>35</v>
      </c>
      <c r="F17" s="25" t="s">
        <v>39</v>
      </c>
      <c r="G17" s="26">
        <v>7902.4</v>
      </c>
      <c r="H17" s="27">
        <v>7963.9</v>
      </c>
      <c r="I17" s="26">
        <v>7902.4</v>
      </c>
      <c r="J17" s="27">
        <v>7963.9</v>
      </c>
    </row>
    <row r="18" spans="1:10" ht="72.75" thickBot="1">
      <c r="A18" s="5" t="s">
        <v>40</v>
      </c>
      <c r="B18" s="22" t="s">
        <v>41</v>
      </c>
      <c r="C18" s="23"/>
      <c r="D18" s="24" t="s">
        <v>25</v>
      </c>
      <c r="E18" s="25" t="s">
        <v>35</v>
      </c>
      <c r="F18" s="25" t="s">
        <v>42</v>
      </c>
      <c r="G18" s="26">
        <v>380</v>
      </c>
      <c r="H18" s="27">
        <v>424.65127999999999</v>
      </c>
      <c r="I18" s="26">
        <v>380</v>
      </c>
      <c r="J18" s="27">
        <v>424.65127999999999</v>
      </c>
    </row>
    <row r="19" spans="1:10" ht="20.25" thickBot="1">
      <c r="A19" s="43" t="s">
        <v>15</v>
      </c>
      <c r="B19" s="43" t="s">
        <v>43</v>
      </c>
      <c r="C19" s="15" t="s">
        <v>12</v>
      </c>
      <c r="D19" s="16" t="s">
        <v>28</v>
      </c>
      <c r="E19" s="17" t="s">
        <v>23</v>
      </c>
      <c r="F19" s="17" t="s">
        <v>23</v>
      </c>
      <c r="G19" s="18">
        <f>G20</f>
        <v>14983</v>
      </c>
      <c r="H19" s="18">
        <f>H20</f>
        <v>14488.062</v>
      </c>
      <c r="I19" s="18">
        <f>I20</f>
        <v>14983</v>
      </c>
      <c r="J19" s="19">
        <f>J20</f>
        <v>14488.062</v>
      </c>
    </row>
    <row r="20" spans="1:10" ht="20.25" thickBot="1">
      <c r="A20" s="44"/>
      <c r="B20" s="44"/>
      <c r="C20" s="21" t="s">
        <v>24</v>
      </c>
      <c r="D20" s="16" t="s">
        <v>25</v>
      </c>
      <c r="E20" s="17" t="s">
        <v>23</v>
      </c>
      <c r="F20" s="17" t="s">
        <v>44</v>
      </c>
      <c r="G20" s="18">
        <f>G21+G22</f>
        <v>14983</v>
      </c>
      <c r="H20" s="18">
        <f>H21+H22</f>
        <v>14488.062</v>
      </c>
      <c r="I20" s="18">
        <f>I21+I22</f>
        <v>14983</v>
      </c>
      <c r="J20" s="18">
        <f>J21+J22</f>
        <v>14488.062</v>
      </c>
    </row>
    <row r="21" spans="1:10" ht="108.75" thickBot="1">
      <c r="A21" s="37" t="s">
        <v>45</v>
      </c>
      <c r="B21" s="22" t="s">
        <v>46</v>
      </c>
      <c r="C21" s="23"/>
      <c r="D21" s="10" t="s">
        <v>25</v>
      </c>
      <c r="E21" s="11" t="s">
        <v>35</v>
      </c>
      <c r="F21" s="11" t="s">
        <v>47</v>
      </c>
      <c r="G21" s="26">
        <v>14983</v>
      </c>
      <c r="H21" s="27">
        <v>13988.062</v>
      </c>
      <c r="I21" s="26">
        <v>14983</v>
      </c>
      <c r="J21" s="27">
        <v>13988.062</v>
      </c>
    </row>
    <row r="22" spans="1:10" ht="60.75" thickBot="1">
      <c r="A22" s="38"/>
      <c r="B22" s="22" t="s">
        <v>48</v>
      </c>
      <c r="C22" s="23"/>
      <c r="D22" s="10" t="s">
        <v>25</v>
      </c>
      <c r="E22" s="11" t="s">
        <v>35</v>
      </c>
      <c r="F22" s="11" t="s">
        <v>49</v>
      </c>
      <c r="G22" s="26"/>
      <c r="H22" s="27">
        <v>500</v>
      </c>
      <c r="I22" s="26"/>
      <c r="J22" s="27">
        <v>500</v>
      </c>
    </row>
    <row r="23" spans="1:10" ht="19.5" thickBot="1">
      <c r="A23" s="14" t="s">
        <v>29</v>
      </c>
      <c r="B23" s="43" t="s">
        <v>50</v>
      </c>
      <c r="C23" s="15" t="s">
        <v>12</v>
      </c>
      <c r="D23" s="10" t="s">
        <v>28</v>
      </c>
      <c r="E23" s="11" t="s">
        <v>23</v>
      </c>
      <c r="F23" s="11" t="s">
        <v>23</v>
      </c>
      <c r="G23" s="26">
        <f>G24</f>
        <v>3478.9</v>
      </c>
      <c r="H23" s="27">
        <f>H24</f>
        <v>3173.2346900000002</v>
      </c>
      <c r="I23" s="26">
        <f>I24</f>
        <v>3478.9</v>
      </c>
      <c r="J23" s="27">
        <f>J24</f>
        <v>3173.2346900000002</v>
      </c>
    </row>
    <row r="24" spans="1:10" ht="19.5" thickBot="1">
      <c r="A24" s="20" t="s">
        <v>51</v>
      </c>
      <c r="B24" s="44"/>
      <c r="C24" s="21" t="s">
        <v>24</v>
      </c>
      <c r="D24" s="10" t="s">
        <v>25</v>
      </c>
      <c r="E24" s="11" t="s">
        <v>23</v>
      </c>
      <c r="F24" s="11" t="s">
        <v>52</v>
      </c>
      <c r="G24" s="26">
        <f>G25+G26</f>
        <v>3478.9</v>
      </c>
      <c r="H24" s="27">
        <f>H25+H26</f>
        <v>3173.2346900000002</v>
      </c>
      <c r="I24" s="26">
        <f>I25+I26</f>
        <v>3478.9</v>
      </c>
      <c r="J24" s="27">
        <f>J25+J26</f>
        <v>3173.2346900000002</v>
      </c>
    </row>
    <row r="25" spans="1:10" ht="60.75" thickBot="1">
      <c r="A25" s="5" t="s">
        <v>53</v>
      </c>
      <c r="B25" s="22" t="s">
        <v>54</v>
      </c>
      <c r="C25" s="23"/>
      <c r="D25" s="24" t="s">
        <v>25</v>
      </c>
      <c r="E25" s="25" t="s">
        <v>55</v>
      </c>
      <c r="F25" s="25" t="s">
        <v>56</v>
      </c>
      <c r="G25" s="26">
        <v>3478.9</v>
      </c>
      <c r="H25" s="27">
        <f>1047.3+2125.93469</f>
        <v>3173.2346900000002</v>
      </c>
      <c r="I25" s="26">
        <v>3478.9</v>
      </c>
      <c r="J25" s="27">
        <f>1047.3+2125.93469</f>
        <v>3173.2346900000002</v>
      </c>
    </row>
    <row r="26" spans="1:10" ht="84.75" thickBot="1">
      <c r="A26" s="28" t="s">
        <v>57</v>
      </c>
      <c r="B26" s="29" t="s">
        <v>58</v>
      </c>
      <c r="C26" s="23"/>
      <c r="D26" s="24" t="s">
        <v>25</v>
      </c>
      <c r="E26" s="25" t="s">
        <v>55</v>
      </c>
      <c r="F26" s="25" t="s">
        <v>59</v>
      </c>
      <c r="G26" s="26">
        <v>0</v>
      </c>
      <c r="H26" s="27">
        <v>0</v>
      </c>
      <c r="I26" s="26">
        <v>0</v>
      </c>
      <c r="J26" s="27">
        <v>0</v>
      </c>
    </row>
    <row r="27" spans="1:10" ht="19.5" thickBot="1">
      <c r="A27" s="43" t="s">
        <v>60</v>
      </c>
      <c r="B27" s="43" t="s">
        <v>61</v>
      </c>
      <c r="C27" s="4" t="s">
        <v>12</v>
      </c>
      <c r="D27" s="15" t="s">
        <v>13</v>
      </c>
      <c r="E27" s="30" t="s">
        <v>13</v>
      </c>
      <c r="F27" s="30" t="s">
        <v>13</v>
      </c>
      <c r="G27" s="26">
        <f t="shared" ref="G27:J28" si="0">G28</f>
        <v>0</v>
      </c>
      <c r="H27" s="27">
        <f t="shared" si="0"/>
        <v>4498.7579999999998</v>
      </c>
      <c r="I27" s="26">
        <f t="shared" si="0"/>
        <v>0</v>
      </c>
      <c r="J27" s="27">
        <f t="shared" si="0"/>
        <v>4498.7579999999998</v>
      </c>
    </row>
    <row r="28" spans="1:10" ht="19.5" thickBot="1">
      <c r="A28" s="44"/>
      <c r="B28" s="44"/>
      <c r="C28" s="9" t="s">
        <v>24</v>
      </c>
      <c r="D28" s="10" t="s">
        <v>25</v>
      </c>
      <c r="E28" s="31" t="s">
        <v>13</v>
      </c>
      <c r="F28" s="31" t="s">
        <v>62</v>
      </c>
      <c r="G28" s="26">
        <f t="shared" si="0"/>
        <v>0</v>
      </c>
      <c r="H28" s="27">
        <f t="shared" si="0"/>
        <v>4498.7579999999998</v>
      </c>
      <c r="I28" s="26">
        <f t="shared" si="0"/>
        <v>0</v>
      </c>
      <c r="J28" s="27">
        <f t="shared" si="0"/>
        <v>4498.7579999999998</v>
      </c>
    </row>
    <row r="29" spans="1:10" ht="192.75" thickBot="1">
      <c r="A29" s="5" t="s">
        <v>63</v>
      </c>
      <c r="B29" s="22" t="s">
        <v>64</v>
      </c>
      <c r="C29" s="23"/>
      <c r="D29" s="24" t="s">
        <v>25</v>
      </c>
      <c r="E29" s="22">
        <v>801</v>
      </c>
      <c r="F29" s="22" t="s">
        <v>65</v>
      </c>
      <c r="G29" s="26">
        <v>0</v>
      </c>
      <c r="H29" s="27">
        <v>4498.7579999999998</v>
      </c>
      <c r="I29" s="26">
        <v>0</v>
      </c>
      <c r="J29" s="27">
        <v>4498.7579999999998</v>
      </c>
    </row>
    <row r="30" spans="1:10" ht="19.5" thickBot="1">
      <c r="A30" s="43" t="s">
        <v>66</v>
      </c>
      <c r="B30" s="43" t="s">
        <v>67</v>
      </c>
      <c r="C30" s="4" t="s">
        <v>12</v>
      </c>
      <c r="D30" s="15" t="s">
        <v>13</v>
      </c>
      <c r="E30" s="30" t="s">
        <v>13</v>
      </c>
      <c r="F30" s="30" t="s">
        <v>13</v>
      </c>
      <c r="G30" s="26">
        <f t="shared" ref="G30:J31" si="1">G31</f>
        <v>0</v>
      </c>
      <c r="H30" s="27">
        <f t="shared" si="1"/>
        <v>0</v>
      </c>
      <c r="I30" s="26">
        <f t="shared" si="1"/>
        <v>0</v>
      </c>
      <c r="J30" s="27">
        <f t="shared" si="1"/>
        <v>0</v>
      </c>
    </row>
    <row r="31" spans="1:10" ht="19.5" thickBot="1">
      <c r="A31" s="44"/>
      <c r="B31" s="44"/>
      <c r="C31" s="9" t="s">
        <v>24</v>
      </c>
      <c r="D31" s="15">
        <v>83</v>
      </c>
      <c r="E31" s="30">
        <v>801</v>
      </c>
      <c r="F31" s="30" t="s">
        <v>13</v>
      </c>
      <c r="G31" s="26">
        <f t="shared" si="1"/>
        <v>0</v>
      </c>
      <c r="H31" s="27">
        <f t="shared" si="1"/>
        <v>0</v>
      </c>
      <c r="I31" s="26">
        <f t="shared" si="1"/>
        <v>0</v>
      </c>
      <c r="J31" s="27">
        <f t="shared" si="1"/>
        <v>0</v>
      </c>
    </row>
    <row r="32" spans="1:10" ht="19.5" thickBot="1">
      <c r="A32" s="5" t="s">
        <v>68</v>
      </c>
      <c r="B32" s="32" t="s">
        <v>69</v>
      </c>
      <c r="C32" s="23"/>
      <c r="D32" s="15">
        <v>83</v>
      </c>
      <c r="E32" s="30">
        <v>801</v>
      </c>
      <c r="F32" s="30" t="s">
        <v>70</v>
      </c>
      <c r="G32" s="26">
        <v>0</v>
      </c>
      <c r="H32" s="27">
        <v>0</v>
      </c>
      <c r="I32" s="26">
        <v>0</v>
      </c>
      <c r="J32" s="27">
        <v>0</v>
      </c>
    </row>
    <row r="33" spans="1:10" ht="19.5" thickBot="1">
      <c r="A33" s="33" t="s">
        <v>17</v>
      </c>
      <c r="B33" s="39" t="s">
        <v>71</v>
      </c>
      <c r="C33" s="4" t="s">
        <v>12</v>
      </c>
      <c r="D33" s="10" t="s">
        <v>28</v>
      </c>
      <c r="E33" s="11" t="s">
        <v>23</v>
      </c>
      <c r="F33" s="11" t="s">
        <v>23</v>
      </c>
      <c r="G33" s="34">
        <f t="shared" ref="G33:J36" si="2">G34</f>
        <v>4937.2</v>
      </c>
      <c r="H33" s="35">
        <f t="shared" si="2"/>
        <v>4127.5516100000004</v>
      </c>
      <c r="I33" s="34">
        <f t="shared" si="2"/>
        <v>4937.2</v>
      </c>
      <c r="J33" s="35">
        <f t="shared" si="2"/>
        <v>4127.5516100000004</v>
      </c>
    </row>
    <row r="34" spans="1:10" ht="19.5" thickBot="1">
      <c r="A34" s="9"/>
      <c r="B34" s="40"/>
      <c r="C34" s="9" t="s">
        <v>24</v>
      </c>
      <c r="D34" s="10" t="s">
        <v>25</v>
      </c>
      <c r="E34" s="11" t="s">
        <v>16</v>
      </c>
      <c r="F34" s="11" t="s">
        <v>23</v>
      </c>
      <c r="G34" s="34">
        <f t="shared" si="2"/>
        <v>4937.2</v>
      </c>
      <c r="H34" s="35">
        <f t="shared" si="2"/>
        <v>4127.5516100000004</v>
      </c>
      <c r="I34" s="34">
        <f t="shared" si="2"/>
        <v>4937.2</v>
      </c>
      <c r="J34" s="35">
        <f t="shared" si="2"/>
        <v>4127.5516100000004</v>
      </c>
    </row>
    <row r="35" spans="1:10" ht="20.25" thickBot="1">
      <c r="A35" s="14" t="s">
        <v>29</v>
      </c>
      <c r="B35" s="43" t="s">
        <v>72</v>
      </c>
      <c r="C35" s="15" t="s">
        <v>12</v>
      </c>
      <c r="D35" s="16" t="s">
        <v>28</v>
      </c>
      <c r="E35" s="17" t="s">
        <v>23</v>
      </c>
      <c r="F35" s="17" t="s">
        <v>23</v>
      </c>
      <c r="G35" s="18">
        <f t="shared" si="2"/>
        <v>4937.2</v>
      </c>
      <c r="H35" s="19">
        <f t="shared" si="2"/>
        <v>4127.5516100000004</v>
      </c>
      <c r="I35" s="18">
        <f t="shared" si="2"/>
        <v>4937.2</v>
      </c>
      <c r="J35" s="19">
        <f t="shared" si="2"/>
        <v>4127.5516100000004</v>
      </c>
    </row>
    <row r="36" spans="1:10" ht="20.25" thickBot="1">
      <c r="A36" s="21" t="s">
        <v>73</v>
      </c>
      <c r="B36" s="44"/>
      <c r="C36" s="21" t="s">
        <v>24</v>
      </c>
      <c r="D36" s="16" t="s">
        <v>25</v>
      </c>
      <c r="E36" s="17" t="s">
        <v>16</v>
      </c>
      <c r="F36" s="17" t="s">
        <v>74</v>
      </c>
      <c r="G36" s="18">
        <f t="shared" si="2"/>
        <v>4937.2</v>
      </c>
      <c r="H36" s="19">
        <f t="shared" si="2"/>
        <v>4127.5516100000004</v>
      </c>
      <c r="I36" s="18">
        <f t="shared" si="2"/>
        <v>4937.2</v>
      </c>
      <c r="J36" s="19">
        <f t="shared" si="2"/>
        <v>4127.5516100000004</v>
      </c>
    </row>
    <row r="37" spans="1:10" ht="60.75" thickBot="1">
      <c r="A37" s="28" t="s">
        <v>75</v>
      </c>
      <c r="B37" s="29" t="s">
        <v>76</v>
      </c>
      <c r="C37" s="23"/>
      <c r="D37" s="24" t="s">
        <v>25</v>
      </c>
      <c r="E37" s="25" t="s">
        <v>16</v>
      </c>
      <c r="F37" s="25" t="s">
        <v>77</v>
      </c>
      <c r="G37" s="26">
        <v>4937.2</v>
      </c>
      <c r="H37" s="27">
        <v>4127.5516100000004</v>
      </c>
      <c r="I37" s="26">
        <v>4937.2</v>
      </c>
      <c r="J37" s="27">
        <v>4127.5516100000004</v>
      </c>
    </row>
    <row r="38" spans="1:10" ht="19.5" thickBot="1">
      <c r="A38" s="39" t="s">
        <v>18</v>
      </c>
      <c r="B38" s="39" t="s">
        <v>78</v>
      </c>
      <c r="C38" s="4" t="s">
        <v>12</v>
      </c>
      <c r="D38" s="10" t="s">
        <v>28</v>
      </c>
      <c r="E38" s="11" t="s">
        <v>23</v>
      </c>
      <c r="F38" s="11" t="s">
        <v>23</v>
      </c>
      <c r="G38" s="34">
        <f t="shared" ref="G38:J41" si="3">G39</f>
        <v>1121.2</v>
      </c>
      <c r="H38" s="35">
        <f t="shared" si="3"/>
        <v>1239.76531</v>
      </c>
      <c r="I38" s="34">
        <f t="shared" si="3"/>
        <v>1121.2</v>
      </c>
      <c r="J38" s="35">
        <f t="shared" si="3"/>
        <v>1239.76531</v>
      </c>
    </row>
    <row r="39" spans="1:10" ht="19.5" thickBot="1">
      <c r="A39" s="40"/>
      <c r="B39" s="40"/>
      <c r="C39" s="9" t="s">
        <v>24</v>
      </c>
      <c r="D39" s="10" t="s">
        <v>25</v>
      </c>
      <c r="E39" s="11" t="s">
        <v>23</v>
      </c>
      <c r="F39" s="11" t="s">
        <v>23</v>
      </c>
      <c r="G39" s="34">
        <f t="shared" si="3"/>
        <v>1121.2</v>
      </c>
      <c r="H39" s="35">
        <f t="shared" si="3"/>
        <v>1239.76531</v>
      </c>
      <c r="I39" s="34">
        <f t="shared" si="3"/>
        <v>1121.2</v>
      </c>
      <c r="J39" s="35">
        <f t="shared" si="3"/>
        <v>1239.76531</v>
      </c>
    </row>
    <row r="40" spans="1:10" ht="20.25" thickBot="1">
      <c r="A40" s="43" t="s">
        <v>79</v>
      </c>
      <c r="B40" s="43" t="s">
        <v>80</v>
      </c>
      <c r="C40" s="15" t="s">
        <v>12</v>
      </c>
      <c r="D40" s="16" t="s">
        <v>28</v>
      </c>
      <c r="E40" s="17" t="s">
        <v>23</v>
      </c>
      <c r="F40" s="17" t="s">
        <v>23</v>
      </c>
      <c r="G40" s="18">
        <f t="shared" si="3"/>
        <v>1121.2</v>
      </c>
      <c r="H40" s="19">
        <f t="shared" si="3"/>
        <v>1239.76531</v>
      </c>
      <c r="I40" s="18">
        <f t="shared" si="3"/>
        <v>1121.2</v>
      </c>
      <c r="J40" s="19">
        <f t="shared" si="3"/>
        <v>1239.76531</v>
      </c>
    </row>
    <row r="41" spans="1:10" ht="20.25" thickBot="1">
      <c r="A41" s="44"/>
      <c r="B41" s="44"/>
      <c r="C41" s="21" t="s">
        <v>24</v>
      </c>
      <c r="D41" s="16" t="s">
        <v>25</v>
      </c>
      <c r="E41" s="17" t="s">
        <v>35</v>
      </c>
      <c r="F41" s="17" t="s">
        <v>81</v>
      </c>
      <c r="G41" s="18">
        <f t="shared" si="3"/>
        <v>1121.2</v>
      </c>
      <c r="H41" s="19">
        <f t="shared" si="3"/>
        <v>1239.76531</v>
      </c>
      <c r="I41" s="18">
        <f t="shared" si="3"/>
        <v>1121.2</v>
      </c>
      <c r="J41" s="19">
        <f t="shared" si="3"/>
        <v>1239.76531</v>
      </c>
    </row>
    <row r="42" spans="1:10" ht="48.75" thickBot="1">
      <c r="A42" s="28" t="s">
        <v>82</v>
      </c>
      <c r="B42" s="29" t="s">
        <v>83</v>
      </c>
      <c r="C42" s="23"/>
      <c r="D42" s="24" t="s">
        <v>25</v>
      </c>
      <c r="E42" s="25" t="s">
        <v>35</v>
      </c>
      <c r="F42" s="25" t="s">
        <v>84</v>
      </c>
      <c r="G42" s="26">
        <v>1121.2</v>
      </c>
      <c r="H42" s="27">
        <v>1239.76531</v>
      </c>
      <c r="I42" s="26">
        <v>1121.2</v>
      </c>
      <c r="J42" s="27">
        <v>1239.76531</v>
      </c>
    </row>
    <row r="43" spans="1:10" ht="19.5" thickBot="1">
      <c r="A43" s="39" t="s">
        <v>19</v>
      </c>
      <c r="B43" s="39" t="s">
        <v>85</v>
      </c>
      <c r="C43" s="15" t="s">
        <v>12</v>
      </c>
      <c r="D43" s="10" t="s">
        <v>28</v>
      </c>
      <c r="E43" s="11" t="s">
        <v>23</v>
      </c>
      <c r="F43" s="11" t="s">
        <v>23</v>
      </c>
      <c r="G43" s="34">
        <f t="shared" ref="G43:J44" si="4">G44</f>
        <v>11725</v>
      </c>
      <c r="H43" s="35">
        <f t="shared" si="4"/>
        <v>11815.6</v>
      </c>
      <c r="I43" s="34">
        <f t="shared" si="4"/>
        <v>11725</v>
      </c>
      <c r="J43" s="35">
        <f t="shared" si="4"/>
        <v>11815.6</v>
      </c>
    </row>
    <row r="44" spans="1:10" ht="19.5" thickBot="1">
      <c r="A44" s="40"/>
      <c r="B44" s="40"/>
      <c r="C44" s="21" t="s">
        <v>24</v>
      </c>
      <c r="D44" s="10" t="s">
        <v>25</v>
      </c>
      <c r="E44" s="11" t="s">
        <v>23</v>
      </c>
      <c r="F44" s="11" t="s">
        <v>23</v>
      </c>
      <c r="G44" s="34">
        <f t="shared" si="4"/>
        <v>11725</v>
      </c>
      <c r="H44" s="35">
        <f t="shared" si="4"/>
        <v>11815.6</v>
      </c>
      <c r="I44" s="34">
        <f t="shared" si="4"/>
        <v>11725</v>
      </c>
      <c r="J44" s="35">
        <f t="shared" si="4"/>
        <v>11815.6</v>
      </c>
    </row>
    <row r="45" spans="1:10" ht="36.75" thickBot="1">
      <c r="A45" s="30" t="s">
        <v>86</v>
      </c>
      <c r="B45" s="30" t="s">
        <v>87</v>
      </c>
      <c r="C45" s="15" t="s">
        <v>12</v>
      </c>
      <c r="D45" s="16" t="s">
        <v>28</v>
      </c>
      <c r="E45" s="17" t="s">
        <v>23</v>
      </c>
      <c r="F45" s="17" t="s">
        <v>88</v>
      </c>
      <c r="G45" s="18">
        <f>G46+G47+G48+G49</f>
        <v>11725</v>
      </c>
      <c r="H45" s="19">
        <f>H46+H47+H48+H49</f>
        <v>11815.6</v>
      </c>
      <c r="I45" s="18">
        <f>I46+I47+I48+I49</f>
        <v>11725</v>
      </c>
      <c r="J45" s="19">
        <f>J46+J47+J48+J49</f>
        <v>11815.6</v>
      </c>
    </row>
    <row r="46" spans="1:10" ht="72.75" thickBot="1">
      <c r="A46" s="28" t="s">
        <v>89</v>
      </c>
      <c r="B46" s="29" t="s">
        <v>90</v>
      </c>
      <c r="C46" s="21" t="s">
        <v>24</v>
      </c>
      <c r="D46" s="10" t="s">
        <v>25</v>
      </c>
      <c r="E46" s="11" t="s">
        <v>35</v>
      </c>
      <c r="F46" s="25" t="s">
        <v>91</v>
      </c>
      <c r="G46" s="26">
        <v>4442.2</v>
      </c>
      <c r="H46" s="27">
        <v>4629.3</v>
      </c>
      <c r="I46" s="26">
        <v>4442.2</v>
      </c>
      <c r="J46" s="27">
        <v>4629.3</v>
      </c>
    </row>
    <row r="47" spans="1:10" ht="108.75" thickBot="1">
      <c r="A47" s="28" t="s">
        <v>92</v>
      </c>
      <c r="B47" s="29" t="s">
        <v>93</v>
      </c>
      <c r="C47" s="23"/>
      <c r="D47" s="10" t="s">
        <v>25</v>
      </c>
      <c r="E47" s="11" t="s">
        <v>35</v>
      </c>
      <c r="F47" s="25" t="s">
        <v>94</v>
      </c>
      <c r="G47" s="26">
        <v>7282.8</v>
      </c>
      <c r="H47" s="27">
        <v>7186.3</v>
      </c>
      <c r="I47" s="26">
        <v>7282.8</v>
      </c>
      <c r="J47" s="27">
        <v>7186.3</v>
      </c>
    </row>
    <row r="48" spans="1:10" ht="120.75" thickBot="1">
      <c r="A48" s="28" t="s">
        <v>95</v>
      </c>
      <c r="B48" s="29" t="s">
        <v>96</v>
      </c>
      <c r="C48" s="23"/>
      <c r="D48" s="10" t="s">
        <v>25</v>
      </c>
      <c r="E48" s="11" t="s">
        <v>35</v>
      </c>
      <c r="F48" s="11" t="s">
        <v>97</v>
      </c>
      <c r="G48" s="26">
        <v>0</v>
      </c>
      <c r="H48" s="27"/>
      <c r="I48" s="26"/>
      <c r="J48" s="27">
        <v>0</v>
      </c>
    </row>
    <row r="49" spans="1:10" ht="192.75" thickBot="1">
      <c r="A49" s="28" t="s">
        <v>98</v>
      </c>
      <c r="B49" s="29" t="s">
        <v>99</v>
      </c>
      <c r="C49" s="23"/>
      <c r="D49" s="10" t="s">
        <v>25</v>
      </c>
      <c r="E49" s="11" t="s">
        <v>35</v>
      </c>
      <c r="F49" s="11" t="s">
        <v>97</v>
      </c>
      <c r="G49" s="26">
        <v>0</v>
      </c>
      <c r="H49" s="27">
        <v>0</v>
      </c>
      <c r="I49" s="26">
        <v>0</v>
      </c>
      <c r="J49" s="27">
        <v>0</v>
      </c>
    </row>
    <row r="50" spans="1:10" ht="19.5" thickBot="1">
      <c r="A50" s="39" t="s">
        <v>100</v>
      </c>
      <c r="B50" s="39" t="s">
        <v>101</v>
      </c>
      <c r="C50" s="15" t="s">
        <v>12</v>
      </c>
      <c r="D50" s="10" t="s">
        <v>28</v>
      </c>
      <c r="E50" s="11" t="s">
        <v>23</v>
      </c>
      <c r="F50" s="11" t="s">
        <v>23</v>
      </c>
      <c r="G50" s="34">
        <f t="shared" ref="G50:J51" si="5">G51</f>
        <v>22268.7</v>
      </c>
      <c r="H50" s="35">
        <f t="shared" si="5"/>
        <v>23311.260389999999</v>
      </c>
      <c r="I50" s="34">
        <f t="shared" si="5"/>
        <v>22268.7</v>
      </c>
      <c r="J50" s="35">
        <f t="shared" si="5"/>
        <v>23311.260389999999</v>
      </c>
    </row>
    <row r="51" spans="1:10" ht="19.5" thickBot="1">
      <c r="A51" s="40"/>
      <c r="B51" s="40"/>
      <c r="C51" s="21" t="s">
        <v>24</v>
      </c>
      <c r="D51" s="10" t="s">
        <v>25</v>
      </c>
      <c r="E51" s="11" t="s">
        <v>23</v>
      </c>
      <c r="F51" s="11" t="s">
        <v>23</v>
      </c>
      <c r="G51" s="34">
        <f t="shared" si="5"/>
        <v>22268.7</v>
      </c>
      <c r="H51" s="35">
        <f t="shared" si="5"/>
        <v>23311.260389999999</v>
      </c>
      <c r="I51" s="34">
        <f t="shared" si="5"/>
        <v>22268.7</v>
      </c>
      <c r="J51" s="35">
        <f t="shared" si="5"/>
        <v>23311.260389999999</v>
      </c>
    </row>
    <row r="52" spans="1:10" ht="84.75" thickBot="1">
      <c r="A52" s="30" t="s">
        <v>102</v>
      </c>
      <c r="B52" s="30" t="s">
        <v>103</v>
      </c>
      <c r="C52" s="15" t="s">
        <v>12</v>
      </c>
      <c r="D52" s="16" t="s">
        <v>25</v>
      </c>
      <c r="E52" s="17" t="s">
        <v>104</v>
      </c>
      <c r="F52" s="17" t="s">
        <v>23</v>
      </c>
      <c r="G52" s="18">
        <f>G53+G54</f>
        <v>22268.7</v>
      </c>
      <c r="H52" s="19">
        <f>H53+H54</f>
        <v>23311.260389999999</v>
      </c>
      <c r="I52" s="18">
        <f>I53+I54</f>
        <v>22268.7</v>
      </c>
      <c r="J52" s="19">
        <f>J53+J54</f>
        <v>23311.260389999999</v>
      </c>
    </row>
    <row r="53" spans="1:10" ht="48.75" thickBot="1">
      <c r="A53" s="28" t="s">
        <v>105</v>
      </c>
      <c r="B53" s="22" t="s">
        <v>106</v>
      </c>
      <c r="C53" s="37" t="s">
        <v>24</v>
      </c>
      <c r="D53" s="24" t="s">
        <v>25</v>
      </c>
      <c r="E53" s="25" t="s">
        <v>104</v>
      </c>
      <c r="F53" s="25" t="s">
        <v>107</v>
      </c>
      <c r="G53" s="26">
        <v>7440.8</v>
      </c>
      <c r="H53" s="27">
        <v>7948.3603899999998</v>
      </c>
      <c r="I53" s="26">
        <v>7440.8</v>
      </c>
      <c r="J53" s="27">
        <v>7948.3603899999998</v>
      </c>
    </row>
    <row r="54" spans="1:10" ht="108.75" thickBot="1">
      <c r="A54" s="28" t="s">
        <v>108</v>
      </c>
      <c r="B54" s="29" t="s">
        <v>93</v>
      </c>
      <c r="C54" s="38"/>
      <c r="D54" s="24" t="s">
        <v>25</v>
      </c>
      <c r="E54" s="25" t="s">
        <v>104</v>
      </c>
      <c r="F54" s="25" t="s">
        <v>109</v>
      </c>
      <c r="G54" s="26">
        <v>14827.9</v>
      </c>
      <c r="H54" s="27">
        <v>15362.9</v>
      </c>
      <c r="I54" s="26">
        <v>14827.9</v>
      </c>
      <c r="J54" s="27">
        <v>15362.9</v>
      </c>
    </row>
    <row r="55" spans="1:10">
      <c r="A55" s="39" t="s">
        <v>110</v>
      </c>
      <c r="B55" s="39" t="s">
        <v>111</v>
      </c>
      <c r="C55" s="39" t="s">
        <v>12</v>
      </c>
      <c r="D55" s="39" t="s">
        <v>23</v>
      </c>
      <c r="E55" s="39" t="s">
        <v>112</v>
      </c>
      <c r="F55" s="39" t="s">
        <v>23</v>
      </c>
      <c r="G55" s="45">
        <v>0</v>
      </c>
      <c r="H55" s="45">
        <v>0</v>
      </c>
      <c r="I55" s="45">
        <v>0</v>
      </c>
      <c r="J55" s="45">
        <v>0</v>
      </c>
    </row>
    <row r="56" spans="1:10" ht="15.75" thickBot="1">
      <c r="A56" s="40"/>
      <c r="B56" s="40"/>
      <c r="C56" s="40"/>
      <c r="D56" s="40"/>
      <c r="E56" s="40"/>
      <c r="F56" s="40"/>
      <c r="G56" s="46"/>
      <c r="H56" s="46"/>
      <c r="I56" s="46"/>
      <c r="J56" s="46"/>
    </row>
    <row r="57" spans="1:10" ht="19.5" thickBot="1">
      <c r="A57" s="43" t="s">
        <v>113</v>
      </c>
      <c r="B57" s="43" t="s">
        <v>114</v>
      </c>
      <c r="C57" s="15" t="s">
        <v>12</v>
      </c>
      <c r="D57" s="6" t="s">
        <v>25</v>
      </c>
      <c r="E57" s="6" t="s">
        <v>23</v>
      </c>
      <c r="F57" s="6" t="s">
        <v>23</v>
      </c>
      <c r="G57" s="26">
        <f t="shared" ref="G57:J58" si="6">G58</f>
        <v>0</v>
      </c>
      <c r="H57" s="27">
        <f t="shared" si="6"/>
        <v>0</v>
      </c>
      <c r="I57" s="26">
        <f t="shared" si="6"/>
        <v>0</v>
      </c>
      <c r="J57" s="27">
        <f t="shared" si="6"/>
        <v>0</v>
      </c>
    </row>
    <row r="58" spans="1:10" ht="19.5" thickBot="1">
      <c r="A58" s="44"/>
      <c r="B58" s="44"/>
      <c r="C58" s="21" t="s">
        <v>24</v>
      </c>
      <c r="D58" s="10" t="s">
        <v>25</v>
      </c>
      <c r="E58" s="11" t="s">
        <v>104</v>
      </c>
      <c r="F58" s="6" t="s">
        <v>115</v>
      </c>
      <c r="G58" s="26">
        <f t="shared" si="6"/>
        <v>0</v>
      </c>
      <c r="H58" s="27">
        <f t="shared" si="6"/>
        <v>0</v>
      </c>
      <c r="I58" s="26">
        <f t="shared" si="6"/>
        <v>0</v>
      </c>
      <c r="J58" s="27">
        <f t="shared" si="6"/>
        <v>0</v>
      </c>
    </row>
    <row r="59" spans="1:10" ht="72.75" thickBot="1">
      <c r="A59" s="28" t="s">
        <v>116</v>
      </c>
      <c r="B59" s="29" t="s">
        <v>117</v>
      </c>
      <c r="C59" s="23"/>
      <c r="D59" s="10" t="s">
        <v>25</v>
      </c>
      <c r="E59" s="11" t="s">
        <v>104</v>
      </c>
      <c r="F59" s="11" t="s">
        <v>118</v>
      </c>
      <c r="G59" s="26">
        <v>0</v>
      </c>
      <c r="H59" s="27">
        <v>0</v>
      </c>
      <c r="I59" s="26">
        <v>0</v>
      </c>
      <c r="J59" s="27">
        <v>0</v>
      </c>
    </row>
    <row r="60" spans="1:10" ht="20.25" thickBot="1">
      <c r="A60" s="43" t="s">
        <v>119</v>
      </c>
      <c r="B60" s="43" t="s">
        <v>120</v>
      </c>
      <c r="C60" s="15" t="s">
        <v>12</v>
      </c>
      <c r="D60" s="36" t="s">
        <v>25</v>
      </c>
      <c r="E60" s="36" t="s">
        <v>23</v>
      </c>
      <c r="F60" s="36" t="s">
        <v>23</v>
      </c>
      <c r="G60" s="18"/>
      <c r="H60" s="19"/>
      <c r="I60" s="18"/>
      <c r="J60" s="19"/>
    </row>
    <row r="61" spans="1:10" ht="20.25" thickBot="1">
      <c r="A61" s="44"/>
      <c r="B61" s="44"/>
      <c r="C61" s="21" t="s">
        <v>24</v>
      </c>
      <c r="D61" s="16" t="s">
        <v>25</v>
      </c>
      <c r="E61" s="17" t="s">
        <v>104</v>
      </c>
      <c r="F61" s="36" t="s">
        <v>121</v>
      </c>
      <c r="G61" s="18">
        <f>G62</f>
        <v>0</v>
      </c>
      <c r="H61" s="19">
        <f>H62</f>
        <v>0</v>
      </c>
      <c r="I61" s="18">
        <f>I62</f>
        <v>0</v>
      </c>
      <c r="J61" s="19">
        <f>J62</f>
        <v>0</v>
      </c>
    </row>
    <row r="62" spans="1:10" ht="96.75" thickBot="1">
      <c r="A62" s="28" t="s">
        <v>122</v>
      </c>
      <c r="B62" s="29" t="s">
        <v>123</v>
      </c>
      <c r="C62" s="23"/>
      <c r="D62" s="24" t="s">
        <v>25</v>
      </c>
      <c r="E62" s="25" t="s">
        <v>104</v>
      </c>
      <c r="F62" s="25" t="s">
        <v>124</v>
      </c>
      <c r="G62" s="26">
        <v>0</v>
      </c>
      <c r="H62" s="27">
        <v>0</v>
      </c>
      <c r="I62" s="26">
        <v>0</v>
      </c>
      <c r="J62" s="27">
        <v>0</v>
      </c>
    </row>
    <row r="63" spans="1:10" ht="20.25" thickBot="1">
      <c r="A63" s="43" t="s">
        <v>125</v>
      </c>
      <c r="B63" s="43" t="s">
        <v>126</v>
      </c>
      <c r="C63" s="15" t="s">
        <v>12</v>
      </c>
      <c r="D63" s="36" t="s">
        <v>25</v>
      </c>
      <c r="E63" s="36" t="s">
        <v>23</v>
      </c>
      <c r="F63" s="36" t="s">
        <v>23</v>
      </c>
      <c r="G63" s="18">
        <f t="shared" ref="G63:J64" si="7">G64</f>
        <v>1608</v>
      </c>
      <c r="H63" s="19">
        <f t="shared" si="7"/>
        <v>1666.4880000000001</v>
      </c>
      <c r="I63" s="18">
        <f t="shared" si="7"/>
        <v>1608</v>
      </c>
      <c r="J63" s="19">
        <f t="shared" si="7"/>
        <v>1653.38078</v>
      </c>
    </row>
    <row r="64" spans="1:10" ht="20.25" thickBot="1">
      <c r="A64" s="44"/>
      <c r="B64" s="44"/>
      <c r="C64" s="21" t="s">
        <v>24</v>
      </c>
      <c r="D64" s="16" t="s">
        <v>25</v>
      </c>
      <c r="E64" s="17" t="s">
        <v>104</v>
      </c>
      <c r="F64" s="36" t="s">
        <v>127</v>
      </c>
      <c r="G64" s="18">
        <f t="shared" si="7"/>
        <v>1608</v>
      </c>
      <c r="H64" s="19">
        <f t="shared" si="7"/>
        <v>1666.4880000000001</v>
      </c>
      <c r="I64" s="18">
        <f t="shared" si="7"/>
        <v>1608</v>
      </c>
      <c r="J64" s="19">
        <f t="shared" si="7"/>
        <v>1653.38078</v>
      </c>
    </row>
    <row r="65" spans="1:10" ht="26.25" customHeight="1" thickBot="1">
      <c r="A65" s="28" t="s">
        <v>128</v>
      </c>
      <c r="B65" s="29" t="s">
        <v>129</v>
      </c>
      <c r="C65" s="23"/>
      <c r="D65" s="10" t="s">
        <v>25</v>
      </c>
      <c r="E65" s="11" t="s">
        <v>104</v>
      </c>
      <c r="F65" s="25" t="s">
        <v>130</v>
      </c>
      <c r="G65" s="26">
        <v>1608</v>
      </c>
      <c r="H65" s="27">
        <v>1666.4880000000001</v>
      </c>
      <c r="I65" s="26">
        <v>1608</v>
      </c>
      <c r="J65" s="27">
        <v>1653.38078</v>
      </c>
    </row>
  </sheetData>
  <mergeCells count="49">
    <mergeCell ref="D8:D9"/>
    <mergeCell ref="E8:J8"/>
    <mergeCell ref="A2:J2"/>
    <mergeCell ref="A3:J3"/>
    <mergeCell ref="A4:J4"/>
    <mergeCell ref="A7:J7"/>
    <mergeCell ref="C8:C9"/>
    <mergeCell ref="J55:J56"/>
    <mergeCell ref="A57:A58"/>
    <mergeCell ref="B57:B58"/>
    <mergeCell ref="A60:A61"/>
    <mergeCell ref="B60:B61"/>
    <mergeCell ref="G55:G56"/>
    <mergeCell ref="H55:H56"/>
    <mergeCell ref="I55:I56"/>
    <mergeCell ref="A63:A64"/>
    <mergeCell ref="B63:B64"/>
    <mergeCell ref="D55:D56"/>
    <mergeCell ref="E55:E56"/>
    <mergeCell ref="F55:F56"/>
    <mergeCell ref="A50:A51"/>
    <mergeCell ref="B50:B51"/>
    <mergeCell ref="C53:C54"/>
    <mergeCell ref="A55:A56"/>
    <mergeCell ref="B55:B56"/>
    <mergeCell ref="C55:C56"/>
    <mergeCell ref="A43:A44"/>
    <mergeCell ref="B43:B44"/>
    <mergeCell ref="B23:B24"/>
    <mergeCell ref="A27:A28"/>
    <mergeCell ref="B27:B28"/>
    <mergeCell ref="A30:A31"/>
    <mergeCell ref="B30:B31"/>
    <mergeCell ref="B33:B34"/>
    <mergeCell ref="B35:B36"/>
    <mergeCell ref="A38:A39"/>
    <mergeCell ref="B38:B39"/>
    <mergeCell ref="A40:A41"/>
    <mergeCell ref="B40:B41"/>
    <mergeCell ref="A21:A22"/>
    <mergeCell ref="A10:A11"/>
    <mergeCell ref="B10:B11"/>
    <mergeCell ref="A8:A9"/>
    <mergeCell ref="B8:B9"/>
    <mergeCell ref="A12:A13"/>
    <mergeCell ref="B12:B13"/>
    <mergeCell ref="B14:B15"/>
    <mergeCell ref="A19:A20"/>
    <mergeCell ref="B19:B20"/>
  </mergeCells>
  <pageMargins left="0.70866141732283472" right="0.70866141732283472" top="0.74803149606299213" bottom="0.74803149606299213" header="0.31496062992125984" footer="0.31496062992125984"/>
  <pageSetup paperSize="9" scale="47" fitToHeight="3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"/>
  <sheetViews>
    <sheetView workbookViewId="0">
      <selection activeCell="A2" sqref="A2:J2"/>
    </sheetView>
  </sheetViews>
  <sheetFormatPr defaultRowHeight="15"/>
  <cols>
    <col min="1" max="10" width="23.85546875" customWidth="1"/>
  </cols>
  <sheetData>
    <row r="1" spans="1:10" ht="15.75">
      <c r="A1" s="1"/>
    </row>
    <row r="2" spans="1:10" ht="15.75" customHeight="1">
      <c r="A2" s="50" t="s">
        <v>143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15.75" customHeight="1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15.75" customHeight="1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ht="15.75">
      <c r="A5" s="1"/>
    </row>
    <row r="6" spans="1:10" ht="15.75">
      <c r="A6" s="2"/>
    </row>
    <row r="7" spans="1:10" ht="37.5" customHeight="1" thickBot="1">
      <c r="A7" s="51" t="s">
        <v>131</v>
      </c>
      <c r="B7" s="51"/>
      <c r="C7" s="51"/>
      <c r="D7" s="51"/>
      <c r="E7" s="51"/>
      <c r="F7" s="51"/>
      <c r="G7" s="51"/>
      <c r="H7" s="51"/>
      <c r="I7" s="51"/>
      <c r="J7" s="51"/>
    </row>
    <row r="8" spans="1:10" ht="15.75" thickBot="1">
      <c r="A8" s="41" t="s">
        <v>14</v>
      </c>
      <c r="B8" s="41" t="s">
        <v>2</v>
      </c>
      <c r="C8" s="41" t="s">
        <v>3</v>
      </c>
      <c r="D8" s="41" t="s">
        <v>4</v>
      </c>
      <c r="E8" s="47" t="s">
        <v>5</v>
      </c>
      <c r="F8" s="48"/>
      <c r="G8" s="48"/>
      <c r="H8" s="48"/>
      <c r="I8" s="48"/>
      <c r="J8" s="49"/>
    </row>
    <row r="9" spans="1:10" ht="60.75" thickBot="1">
      <c r="A9" s="42"/>
      <c r="B9" s="42"/>
      <c r="C9" s="42"/>
      <c r="D9" s="42"/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</row>
    <row r="10" spans="1:10" ht="19.5" thickBot="1">
      <c r="A10" s="39" t="s">
        <v>20</v>
      </c>
      <c r="B10" s="39" t="s">
        <v>132</v>
      </c>
      <c r="C10" s="4" t="s">
        <v>12</v>
      </c>
      <c r="D10" s="6" t="s">
        <v>22</v>
      </c>
      <c r="E10" s="7" t="s">
        <v>23</v>
      </c>
      <c r="F10" s="7" t="s">
        <v>23</v>
      </c>
      <c r="G10" s="8">
        <f>G11</f>
        <v>240</v>
      </c>
      <c r="H10" s="8">
        <f>H13</f>
        <v>195.34872000000001</v>
      </c>
      <c r="I10" s="8">
        <f>I11</f>
        <v>240</v>
      </c>
      <c r="J10" s="8">
        <f>J11</f>
        <v>217.48072000000002</v>
      </c>
    </row>
    <row r="11" spans="1:10" ht="19.5" thickBot="1">
      <c r="A11" s="40"/>
      <c r="B11" s="40"/>
      <c r="C11" s="9" t="s">
        <v>24</v>
      </c>
      <c r="D11" s="10" t="s">
        <v>25</v>
      </c>
      <c r="E11" s="11" t="s">
        <v>23</v>
      </c>
      <c r="F11" s="11" t="s">
        <v>23</v>
      </c>
      <c r="G11" s="12">
        <f>G12</f>
        <v>240</v>
      </c>
      <c r="H11" s="12">
        <f>H13</f>
        <v>195.34872000000001</v>
      </c>
      <c r="I11" s="12">
        <f t="shared" ref="I11:J11" si="0">I12</f>
        <v>240</v>
      </c>
      <c r="J11" s="12">
        <f t="shared" si="0"/>
        <v>217.48072000000002</v>
      </c>
    </row>
    <row r="12" spans="1:10" ht="20.25" thickBot="1">
      <c r="A12" s="14" t="s">
        <v>29</v>
      </c>
      <c r="B12" s="43" t="s">
        <v>133</v>
      </c>
      <c r="C12" s="15" t="s">
        <v>12</v>
      </c>
      <c r="D12" s="16" t="s">
        <v>25</v>
      </c>
      <c r="E12" s="17" t="s">
        <v>23</v>
      </c>
      <c r="F12" s="17" t="s">
        <v>23</v>
      </c>
      <c r="G12" s="18">
        <f>G13</f>
        <v>240</v>
      </c>
      <c r="H12" s="19">
        <f>H13</f>
        <v>195.34872000000001</v>
      </c>
      <c r="I12" s="18">
        <f>I13</f>
        <v>240</v>
      </c>
      <c r="J12" s="19">
        <f>J13</f>
        <v>217.48072000000002</v>
      </c>
    </row>
    <row r="13" spans="1:10" ht="20.25" thickBot="1">
      <c r="A13" s="20" t="s">
        <v>134</v>
      </c>
      <c r="B13" s="44"/>
      <c r="C13" s="21" t="s">
        <v>24</v>
      </c>
      <c r="D13" s="16" t="s">
        <v>25</v>
      </c>
      <c r="E13" s="17" t="s">
        <v>23</v>
      </c>
      <c r="F13" s="17" t="s">
        <v>32</v>
      </c>
      <c r="G13" s="18">
        <f>G14</f>
        <v>240</v>
      </c>
      <c r="H13" s="19">
        <f>H14</f>
        <v>195.34872000000001</v>
      </c>
      <c r="I13" s="18">
        <v>240</v>
      </c>
      <c r="J13" s="19">
        <f>J14+J16+J17</f>
        <v>217.48072000000002</v>
      </c>
    </row>
    <row r="14" spans="1:10" ht="60.75" thickBot="1">
      <c r="A14" s="5" t="s">
        <v>135</v>
      </c>
      <c r="B14" s="22" t="s">
        <v>136</v>
      </c>
      <c r="C14" s="23"/>
      <c r="D14" s="24" t="s">
        <v>25</v>
      </c>
      <c r="E14" s="25" t="s">
        <v>35</v>
      </c>
      <c r="F14" s="25" t="s">
        <v>137</v>
      </c>
      <c r="G14" s="26">
        <v>240</v>
      </c>
      <c r="H14" s="19">
        <f>H15+H16+H17</f>
        <v>195.34872000000001</v>
      </c>
      <c r="I14" s="26">
        <v>240</v>
      </c>
      <c r="J14" s="27">
        <f>H14</f>
        <v>195.34872000000001</v>
      </c>
    </row>
    <row r="15" spans="1:10" ht="84.75" thickBot="1">
      <c r="A15" s="28"/>
      <c r="B15" s="29" t="s">
        <v>138</v>
      </c>
      <c r="C15" s="23"/>
      <c r="D15" s="24" t="s">
        <v>25</v>
      </c>
      <c r="E15" s="25" t="s">
        <v>35</v>
      </c>
      <c r="F15" s="25" t="s">
        <v>137</v>
      </c>
      <c r="G15" s="26">
        <v>200</v>
      </c>
      <c r="H15" s="27">
        <v>173.21672000000001</v>
      </c>
      <c r="I15" s="26">
        <v>200</v>
      </c>
      <c r="J15" s="27">
        <f>H15</f>
        <v>173.21672000000001</v>
      </c>
    </row>
    <row r="16" spans="1:10" ht="19.5" thickBot="1">
      <c r="A16" s="28"/>
      <c r="B16" s="29" t="s">
        <v>139</v>
      </c>
      <c r="C16" s="23"/>
      <c r="D16" s="24" t="s">
        <v>25</v>
      </c>
      <c r="E16" s="25" t="s">
        <v>35</v>
      </c>
      <c r="F16" s="25" t="s">
        <v>137</v>
      </c>
      <c r="G16" s="26">
        <v>25</v>
      </c>
      <c r="H16" s="27">
        <v>7.1319999999999997</v>
      </c>
      <c r="I16" s="26">
        <v>25</v>
      </c>
      <c r="J16" s="27">
        <f>H16</f>
        <v>7.1319999999999997</v>
      </c>
    </row>
    <row r="17" spans="1:10" ht="72.75" thickBot="1">
      <c r="A17" s="5"/>
      <c r="B17" s="22" t="s">
        <v>140</v>
      </c>
      <c r="C17" s="23"/>
      <c r="D17" s="24" t="s">
        <v>25</v>
      </c>
      <c r="E17" s="25" t="s">
        <v>35</v>
      </c>
      <c r="F17" s="25" t="s">
        <v>137</v>
      </c>
      <c r="G17" s="26">
        <v>15</v>
      </c>
      <c r="H17" s="27">
        <v>15</v>
      </c>
      <c r="I17" s="26">
        <v>15</v>
      </c>
      <c r="J17" s="27">
        <f>H17</f>
        <v>15</v>
      </c>
    </row>
    <row r="18" spans="1:10" ht="20.25" thickBot="1">
      <c r="A18" s="43" t="s">
        <v>15</v>
      </c>
      <c r="B18" s="43" t="s">
        <v>141</v>
      </c>
      <c r="C18" s="15" t="s">
        <v>12</v>
      </c>
      <c r="D18" s="16" t="s">
        <v>28</v>
      </c>
      <c r="E18" s="17" t="s">
        <v>23</v>
      </c>
      <c r="F18" s="17" t="s">
        <v>23</v>
      </c>
      <c r="G18" s="18">
        <f>G19</f>
        <v>0</v>
      </c>
      <c r="H18" s="18">
        <f>H19</f>
        <v>0</v>
      </c>
      <c r="I18" s="18">
        <f>I19</f>
        <v>0</v>
      </c>
      <c r="J18" s="19">
        <f>J19</f>
        <v>0</v>
      </c>
    </row>
    <row r="19" spans="1:10" ht="20.25" thickBot="1">
      <c r="A19" s="44"/>
      <c r="B19" s="44"/>
      <c r="C19" s="21" t="s">
        <v>24</v>
      </c>
      <c r="D19" s="16" t="s">
        <v>25</v>
      </c>
      <c r="E19" s="17" t="s">
        <v>23</v>
      </c>
      <c r="F19" s="17" t="s">
        <v>142</v>
      </c>
      <c r="G19" s="18">
        <v>0</v>
      </c>
      <c r="H19" s="18">
        <v>0</v>
      </c>
      <c r="I19" s="18">
        <v>0</v>
      </c>
      <c r="J19" s="18">
        <v>0</v>
      </c>
    </row>
  </sheetData>
  <mergeCells count="14">
    <mergeCell ref="A10:A11"/>
    <mergeCell ref="B10:B11"/>
    <mergeCell ref="B12:B13"/>
    <mergeCell ref="A18:A19"/>
    <mergeCell ref="B18:B19"/>
    <mergeCell ref="A2:J2"/>
    <mergeCell ref="A3:J3"/>
    <mergeCell ref="A4:J4"/>
    <mergeCell ref="A7:J7"/>
    <mergeCell ref="A8:A9"/>
    <mergeCell ref="B8:B9"/>
    <mergeCell ref="C8:C9"/>
    <mergeCell ref="D8:D9"/>
    <mergeCell ref="E8:J8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Отдел культуры</vt:lpstr>
      <vt:lpstr>ОТДЕЛ культуры гармон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2023-03-14T04:56:21Z</dcterms:modified>
</cp:coreProperties>
</file>