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на 01.10.2024" sheetId="1" r:id="rId1"/>
    <sheet name="на 01.10.2024 Гармонизация" sheetId="2" r:id="rId2"/>
  </sheets>
  <calcPr calcId="125725" iterate="1"/>
</workbook>
</file>

<file path=xl/calcChain.xml><?xml version="1.0" encoding="utf-8"?>
<calcChain xmlns="http://schemas.openxmlformats.org/spreadsheetml/2006/main">
  <c r="J23" i="1"/>
  <c r="J11" i="2"/>
  <c r="J14" i="1"/>
  <c r="I11" l="1"/>
  <c r="I10" s="1"/>
  <c r="H11" i="2"/>
  <c r="I11"/>
  <c r="G11"/>
  <c r="J9" l="1"/>
  <c r="H9"/>
  <c r="H26" i="1"/>
  <c r="H14"/>
  <c r="H29"/>
  <c r="I29"/>
  <c r="J29"/>
  <c r="G29"/>
  <c r="H38"/>
  <c r="I38"/>
  <c r="J38"/>
  <c r="G38"/>
  <c r="H34"/>
  <c r="I34"/>
  <c r="J34"/>
  <c r="G34"/>
  <c r="G26"/>
  <c r="H23"/>
  <c r="I23"/>
  <c r="J22"/>
  <c r="G23"/>
  <c r="H20"/>
  <c r="I20"/>
  <c r="J20"/>
  <c r="J19" s="1"/>
  <c r="G20"/>
  <c r="I14"/>
  <c r="I13" s="1"/>
  <c r="G14"/>
  <c r="G10" i="2" l="1"/>
  <c r="G9"/>
  <c r="G8" s="1"/>
  <c r="I10"/>
  <c r="I9"/>
  <c r="I8" s="1"/>
  <c r="J10"/>
  <c r="J8"/>
  <c r="H10"/>
  <c r="H8"/>
  <c r="H11" i="1"/>
  <c r="H10" s="1"/>
  <c r="J10"/>
  <c r="G11" l="1"/>
  <c r="H41"/>
  <c r="I41"/>
  <c r="I40" s="1"/>
  <c r="J41"/>
  <c r="J40" s="1"/>
  <c r="G41"/>
  <c r="H37"/>
  <c r="I37"/>
  <c r="J37"/>
  <c r="G37"/>
  <c r="H33"/>
  <c r="I33"/>
  <c r="J33"/>
  <c r="G33"/>
  <c r="H28"/>
  <c r="I28"/>
  <c r="J28"/>
  <c r="G28"/>
  <c r="H25"/>
  <c r="I26"/>
  <c r="I25" s="1"/>
  <c r="J26"/>
  <c r="J25" s="1"/>
  <c r="G25"/>
  <c r="H19"/>
  <c r="I19"/>
  <c r="H22"/>
  <c r="I22"/>
  <c r="G22"/>
  <c r="G19"/>
  <c r="G13"/>
  <c r="H40" l="1"/>
  <c r="H9"/>
  <c r="H8" s="1"/>
  <c r="G40"/>
  <c r="G9"/>
  <c r="G8" s="1"/>
  <c r="J9"/>
  <c r="J8" s="1"/>
  <c r="I9"/>
  <c r="I8" s="1"/>
  <c r="G10"/>
  <c r="H13"/>
  <c r="J13"/>
</calcChain>
</file>

<file path=xl/sharedStrings.xml><?xml version="1.0" encoding="utf-8"?>
<sst xmlns="http://schemas.openxmlformats.org/spreadsheetml/2006/main" count="159" uniqueCount="64">
  <si>
    <t>№</t>
  </si>
  <si>
    <t>п/п</t>
  </si>
  <si>
    <t>Статус</t>
  </si>
  <si>
    <t>Наименование муниципальной программы (комплексной программы), структурного элемента муниципальной программы (комплексной программы)</t>
  </si>
  <si>
    <t>Главный распорядитель бюджетных средств (ответственный исполнитель, соисполнитель, участник)</t>
  </si>
  <si>
    <t>Расходы</t>
  </si>
  <si>
    <t>ГРБС</t>
  </si>
  <si>
    <t>ЦСР</t>
  </si>
  <si>
    <t>утверждено сводной бюджетной росписью на 1 января отчетного года</t>
  </si>
  <si>
    <t>утверждено сводной бюджетной росписью на отчетную дату</t>
  </si>
  <si>
    <t xml:space="preserve">утверждено в муниципальной программе на отчетную дату </t>
  </si>
  <si>
    <t>кассовое исполнение</t>
  </si>
  <si>
    <t>1.</t>
  </si>
  <si>
    <t>всего, в том числе:</t>
  </si>
  <si>
    <t>Х</t>
  </si>
  <si>
    <t>2.</t>
  </si>
  <si>
    <t xml:space="preserve">Приложение № 10
к Порядку
разработки, реализации и оценки эффективности муниципальных программ
</t>
  </si>
  <si>
    <t xml:space="preserve">Отчет об использовании бюджетных ассигнований районного бюджета на реализацию муниципальной программы (комплексной программы) Адамовского района
</t>
  </si>
  <si>
    <t>Муниципальная программа</t>
  </si>
  <si>
    <t>Региональный проект</t>
  </si>
  <si>
    <t>Комплекс процессных мероприятий</t>
  </si>
  <si>
    <t>«Развитие культуры Адамовского района»</t>
  </si>
  <si>
    <t>«Культурная среда»</t>
  </si>
  <si>
    <t>«Организация досуга населения, проведения мероприятий, сохранение, использование и популяризация культурного наследия, местного и традиционного творчества»</t>
  </si>
  <si>
    <t>«Проведение зрелищных культурно – массовых мероприятий с использованием возможностей киновидеосервиса и организация досуга»</t>
  </si>
  <si>
    <t xml:space="preserve">"Развитие учреждений дополнительного образования детей" </t>
  </si>
  <si>
    <t xml:space="preserve">« Создание условий для обеспечения доступности и сохранности музейных фондов» </t>
  </si>
  <si>
    <t>«Развитие библиотечного дела»»</t>
  </si>
  <si>
    <t>«Развитие хозяйственной деятельности учреждений культуры»</t>
  </si>
  <si>
    <t>«Деятельность в сфере культуры, искусства, охраны историко-культурного наследия в соответствии с предметом и целями деятельности</t>
  </si>
  <si>
    <t xml:space="preserve">Приоритетный проект </t>
  </si>
  <si>
    <t>"Культура малой Родины"</t>
  </si>
  <si>
    <t>Отдел Культуры МО Адамовский район</t>
  </si>
  <si>
    <t>083</t>
  </si>
  <si>
    <t>061А100000</t>
  </si>
  <si>
    <t>061А155190</t>
  </si>
  <si>
    <t>0640100000</t>
  </si>
  <si>
    <t>0640160820</t>
  </si>
  <si>
    <t>0640160830</t>
  </si>
  <si>
    <t>0640160880</t>
  </si>
  <si>
    <t>0640200000</t>
  </si>
  <si>
    <t>064020000</t>
  </si>
  <si>
    <t>0640260970</t>
  </si>
  <si>
    <t>0640300000</t>
  </si>
  <si>
    <t>0640360840</t>
  </si>
  <si>
    <t>0640400000</t>
  </si>
  <si>
    <t>0640460850</t>
  </si>
  <si>
    <t>0640500000</t>
  </si>
  <si>
    <t>0640560860</t>
  </si>
  <si>
    <t>0640560900</t>
  </si>
  <si>
    <t>06405L5190</t>
  </si>
  <si>
    <t>0640600000</t>
  </si>
  <si>
    <t>0640660900</t>
  </si>
  <si>
    <t>0640660870</t>
  </si>
  <si>
    <t>0640800000</t>
  </si>
  <si>
    <t>0640810020</t>
  </si>
  <si>
    <t>065П300000</t>
  </si>
  <si>
    <t>065П3L4670</t>
  </si>
  <si>
    <t>«Гармонизация  межэтнических и межконфессиональных отношений на территории  муниципального образования Адамовский район»</t>
  </si>
  <si>
    <t>««Популяризация этнической культуры и истории  представителей различных этнических общностей Адамовского района Оренбургской области»</t>
  </si>
  <si>
    <t>21 4 00 00000</t>
  </si>
  <si>
    <t>21 4 01 00000</t>
  </si>
  <si>
    <t>21 4 01 60910</t>
  </si>
  <si>
    <t>0640160900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</si>
</sst>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#,##0.00000"/>
    <numFmt numFmtId="166" formatCode="#,##0.0000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227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/>
    </xf>
    <xf numFmtId="4" fontId="4" fillId="2" borderId="8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9" fontId="5" fillId="3" borderId="3" xfId="0" applyNumberFormat="1" applyFont="1" applyFill="1" applyBorder="1" applyAlignment="1">
      <alignment horizontal="center" vertical="top" wrapText="1"/>
    </xf>
    <xf numFmtId="0" fontId="1" fillId="0" borderId="10" xfId="0" applyFont="1" applyBorder="1"/>
    <xf numFmtId="0" fontId="5" fillId="3" borderId="11" xfId="0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wrapText="1"/>
    </xf>
    <xf numFmtId="4" fontId="1" fillId="0" borderId="3" xfId="0" applyNumberFormat="1" applyFont="1" applyFill="1" applyBorder="1" applyAlignment="1">
      <alignment horizontal="center"/>
    </xf>
    <xf numFmtId="166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/>
    </xf>
    <xf numFmtId="165" fontId="1" fillId="0" borderId="3" xfId="0" applyNumberFormat="1" applyFont="1" applyFill="1" applyBorder="1" applyAlignment="1">
      <alignment horizontal="center"/>
    </xf>
    <xf numFmtId="4" fontId="4" fillId="0" borderId="8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tabSelected="1" zoomScale="70" zoomScaleNormal="70" workbookViewId="0">
      <selection activeCell="D11" sqref="D11:D12"/>
    </sheetView>
  </sheetViews>
  <sheetFormatPr defaultRowHeight="15"/>
  <cols>
    <col min="1" max="1" width="17.85546875" customWidth="1"/>
    <col min="2" max="2" width="22.28515625" customWidth="1"/>
    <col min="3" max="3" width="20.42578125" customWidth="1"/>
    <col min="4" max="4" width="23" customWidth="1"/>
    <col min="5" max="5" width="18.7109375" customWidth="1"/>
    <col min="6" max="6" width="19.5703125" customWidth="1"/>
    <col min="7" max="7" width="24" customWidth="1"/>
    <col min="8" max="8" width="22.42578125" customWidth="1"/>
    <col min="9" max="9" width="20.85546875" customWidth="1"/>
    <col min="10" max="10" width="29.5703125" customWidth="1"/>
  </cols>
  <sheetData>
    <row r="1" spans="1:10" ht="105">
      <c r="J1" s="4" t="s">
        <v>16</v>
      </c>
    </row>
    <row r="2" spans="1:10" ht="49.5" customHeight="1">
      <c r="B2" s="23" t="s">
        <v>17</v>
      </c>
      <c r="C2" s="23"/>
      <c r="D2" s="23"/>
      <c r="E2" s="23"/>
      <c r="F2" s="23"/>
      <c r="G2" s="23"/>
      <c r="H2" s="23"/>
      <c r="I2" s="23"/>
    </row>
    <row r="4" spans="1:10" ht="15.75" thickBot="1"/>
    <row r="5" spans="1:10" ht="164.25" customHeight="1" thickBot="1">
      <c r="A5" s="1" t="s">
        <v>0</v>
      </c>
      <c r="B5" s="24" t="s">
        <v>2</v>
      </c>
      <c r="C5" s="24" t="s">
        <v>3</v>
      </c>
      <c r="D5" s="24" t="s">
        <v>4</v>
      </c>
      <c r="E5" s="27" t="s">
        <v>5</v>
      </c>
      <c r="F5" s="28"/>
      <c r="G5" s="28"/>
      <c r="H5" s="28"/>
      <c r="I5" s="28"/>
      <c r="J5" s="29"/>
    </row>
    <row r="6" spans="1:10" ht="60.75" thickBot="1">
      <c r="A6" s="2" t="s">
        <v>1</v>
      </c>
      <c r="B6" s="26"/>
      <c r="C6" s="26"/>
      <c r="D6" s="26"/>
      <c r="E6" s="3" t="s">
        <v>6</v>
      </c>
      <c r="F6" s="3" t="s">
        <v>7</v>
      </c>
      <c r="G6" s="3" t="s">
        <v>8</v>
      </c>
      <c r="H6" s="47" t="s">
        <v>9</v>
      </c>
      <c r="I6" s="47" t="s">
        <v>10</v>
      </c>
      <c r="J6" s="47" t="s">
        <v>11</v>
      </c>
    </row>
    <row r="7" spans="1:10" ht="15.75" thickBot="1">
      <c r="A7" s="2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47">
        <v>8</v>
      </c>
      <c r="I7" s="47">
        <v>9</v>
      </c>
      <c r="J7" s="47">
        <v>10</v>
      </c>
    </row>
    <row r="8" spans="1:10" ht="15.75" customHeight="1" thickBot="1">
      <c r="A8" s="30" t="s">
        <v>12</v>
      </c>
      <c r="B8" s="24" t="s">
        <v>18</v>
      </c>
      <c r="C8" s="24" t="s">
        <v>21</v>
      </c>
      <c r="D8" s="5" t="s">
        <v>13</v>
      </c>
      <c r="E8" s="6" t="s">
        <v>14</v>
      </c>
      <c r="F8" s="6" t="s">
        <v>14</v>
      </c>
      <c r="G8" s="11">
        <f>G9</f>
        <v>92618</v>
      </c>
      <c r="H8" s="48">
        <f t="shared" ref="H8:I8" si="0">H9</f>
        <v>102294.70000000001</v>
      </c>
      <c r="I8" s="48">
        <f t="shared" si="0"/>
        <v>92618</v>
      </c>
      <c r="J8" s="48">
        <f>J9</f>
        <v>70513.847630000004</v>
      </c>
    </row>
    <row r="9" spans="1:10" ht="89.25" customHeight="1" thickBot="1">
      <c r="A9" s="31"/>
      <c r="B9" s="25"/>
      <c r="C9" s="25"/>
      <c r="D9" s="7" t="s">
        <v>32</v>
      </c>
      <c r="E9" s="6" t="s">
        <v>14</v>
      </c>
      <c r="F9" s="6" t="s">
        <v>14</v>
      </c>
      <c r="G9" s="11">
        <f>G11+G14+G20+G23+G26+G29+G34+G38+G41</f>
        <v>92618</v>
      </c>
      <c r="H9" s="48">
        <f>H11+H14+H20+H23+H26+H29+H34+H38+H41</f>
        <v>102294.70000000001</v>
      </c>
      <c r="I9" s="48">
        <f>I11+I14+I20+I23+I26+I29+I34+I38+I41</f>
        <v>92618</v>
      </c>
      <c r="J9" s="49">
        <f>J11+J14+J20+J23+J26+J29+J34+J38+J41</f>
        <v>70513.847630000004</v>
      </c>
    </row>
    <row r="10" spans="1:10" ht="34.5" customHeight="1" thickBot="1">
      <c r="A10" s="37" t="s">
        <v>15</v>
      </c>
      <c r="B10" s="32" t="s">
        <v>19</v>
      </c>
      <c r="C10" s="32" t="s">
        <v>22</v>
      </c>
      <c r="D10" s="5" t="s">
        <v>13</v>
      </c>
      <c r="E10" s="8" t="s">
        <v>33</v>
      </c>
      <c r="F10" s="8" t="s">
        <v>34</v>
      </c>
      <c r="G10" s="6">
        <f>G11</f>
        <v>5050.6000000000004</v>
      </c>
      <c r="H10" s="50">
        <f>H11</f>
        <v>5050.5050600000004</v>
      </c>
      <c r="I10" s="50">
        <f>I11</f>
        <v>5050.6000000000004</v>
      </c>
      <c r="J10" s="50">
        <f>J11</f>
        <v>5050.5050600000004</v>
      </c>
    </row>
    <row r="11" spans="1:10" ht="62.25" customHeight="1" thickBot="1">
      <c r="A11" s="38"/>
      <c r="B11" s="33"/>
      <c r="C11" s="33"/>
      <c r="D11" s="35" t="s">
        <v>32</v>
      </c>
      <c r="E11" s="8" t="s">
        <v>33</v>
      </c>
      <c r="F11" s="8" t="s">
        <v>34</v>
      </c>
      <c r="G11" s="6">
        <f>G12</f>
        <v>5050.6000000000004</v>
      </c>
      <c r="H11" s="50">
        <f t="shared" ref="H11" si="1">H12</f>
        <v>5050.5050600000004</v>
      </c>
      <c r="I11" s="50">
        <f>I12</f>
        <v>5050.6000000000004</v>
      </c>
      <c r="J11" s="50">
        <v>5050.5050600000004</v>
      </c>
    </row>
    <row r="12" spans="1:10" ht="62.25" customHeight="1" thickBot="1">
      <c r="A12" s="41"/>
      <c r="B12" s="34"/>
      <c r="C12" s="34"/>
      <c r="D12" s="36"/>
      <c r="E12" s="8" t="s">
        <v>33</v>
      </c>
      <c r="F12" s="8" t="s">
        <v>35</v>
      </c>
      <c r="G12" s="21">
        <v>5050.6000000000004</v>
      </c>
      <c r="H12" s="50">
        <v>5050.5050600000004</v>
      </c>
      <c r="I12" s="50">
        <v>5050.6000000000004</v>
      </c>
      <c r="J12" s="50">
        <v>5050.5050600000004</v>
      </c>
    </row>
    <row r="13" spans="1:10" ht="24.75" customHeight="1" thickBot="1">
      <c r="A13" s="37">
        <v>3</v>
      </c>
      <c r="B13" s="32" t="s">
        <v>20</v>
      </c>
      <c r="C13" s="32" t="s">
        <v>23</v>
      </c>
      <c r="D13" s="5" t="s">
        <v>13</v>
      </c>
      <c r="E13" s="8" t="s">
        <v>33</v>
      </c>
      <c r="F13" s="8" t="s">
        <v>36</v>
      </c>
      <c r="G13" s="21">
        <f>G14</f>
        <v>29556.7</v>
      </c>
      <c r="H13" s="50">
        <f t="shared" ref="H13:J13" si="2">H14</f>
        <v>32956.926959999997</v>
      </c>
      <c r="I13" s="50">
        <f t="shared" si="2"/>
        <v>29556.7</v>
      </c>
      <c r="J13" s="50">
        <f t="shared" si="2"/>
        <v>22033.96228</v>
      </c>
    </row>
    <row r="14" spans="1:10" ht="62.25" customHeight="1" thickBot="1">
      <c r="A14" s="38"/>
      <c r="B14" s="33"/>
      <c r="C14" s="33"/>
      <c r="D14" s="39" t="s">
        <v>32</v>
      </c>
      <c r="E14" s="8" t="s">
        <v>33</v>
      </c>
      <c r="F14" s="8" t="s">
        <v>36</v>
      </c>
      <c r="G14" s="20">
        <f>G15+G16+G17+G18</f>
        <v>29556.7</v>
      </c>
      <c r="H14" s="48">
        <f t="shared" ref="H14:I14" si="3">H15+H16+H17+H18</f>
        <v>32956.926959999997</v>
      </c>
      <c r="I14" s="48">
        <f t="shared" si="3"/>
        <v>29556.7</v>
      </c>
      <c r="J14" s="48">
        <f>J15+J16+J17+J18</f>
        <v>22033.96228</v>
      </c>
    </row>
    <row r="15" spans="1:10" ht="62.25" customHeight="1" thickBot="1">
      <c r="A15" s="38"/>
      <c r="B15" s="33"/>
      <c r="C15" s="33"/>
      <c r="D15" s="40"/>
      <c r="E15" s="8" t="s">
        <v>33</v>
      </c>
      <c r="F15" s="8" t="s">
        <v>37</v>
      </c>
      <c r="G15" s="9">
        <v>300</v>
      </c>
      <c r="H15" s="51">
        <v>1831.8269600000001</v>
      </c>
      <c r="I15" s="51">
        <v>300</v>
      </c>
      <c r="J15" s="50">
        <v>221.91409999999999</v>
      </c>
    </row>
    <row r="16" spans="1:10" ht="62.25" customHeight="1" thickBot="1">
      <c r="A16" s="38"/>
      <c r="B16" s="33"/>
      <c r="C16" s="33"/>
      <c r="D16" s="40"/>
      <c r="E16" s="8" t="s">
        <v>33</v>
      </c>
      <c r="F16" s="8" t="s">
        <v>38</v>
      </c>
      <c r="G16" s="10">
        <v>1262.5</v>
      </c>
      <c r="H16" s="52">
        <v>3130.9</v>
      </c>
      <c r="I16" s="52">
        <v>1262.5</v>
      </c>
      <c r="J16" s="50">
        <v>726.14610000000005</v>
      </c>
    </row>
    <row r="17" spans="1:10" ht="62.25" customHeight="1" thickBot="1">
      <c r="A17" s="38"/>
      <c r="B17" s="33"/>
      <c r="C17" s="33"/>
      <c r="D17" s="40"/>
      <c r="E17" s="8" t="s">
        <v>33</v>
      </c>
      <c r="F17" s="8" t="s">
        <v>39</v>
      </c>
      <c r="G17" s="9">
        <v>325</v>
      </c>
      <c r="H17" s="51">
        <v>325</v>
      </c>
      <c r="I17" s="51">
        <v>325</v>
      </c>
      <c r="J17" s="50">
        <v>173.2484</v>
      </c>
    </row>
    <row r="18" spans="1:10" ht="62.25" customHeight="1" thickBot="1">
      <c r="A18" s="38"/>
      <c r="B18" s="33"/>
      <c r="C18" s="33"/>
      <c r="D18" s="40"/>
      <c r="E18" s="8" t="s">
        <v>33</v>
      </c>
      <c r="F18" s="8" t="s">
        <v>63</v>
      </c>
      <c r="G18" s="9">
        <v>27669.200000000001</v>
      </c>
      <c r="H18" s="51">
        <v>27669.200000000001</v>
      </c>
      <c r="I18" s="51">
        <v>27669.200000000001</v>
      </c>
      <c r="J18" s="50">
        <v>20912.653679999999</v>
      </c>
    </row>
    <row r="19" spans="1:10" ht="19.5" customHeight="1" thickBot="1">
      <c r="A19" s="37">
        <v>4</v>
      </c>
      <c r="B19" s="39" t="s">
        <v>20</v>
      </c>
      <c r="C19" s="32" t="s">
        <v>24</v>
      </c>
      <c r="D19" s="5" t="s">
        <v>13</v>
      </c>
      <c r="E19" s="8" t="s">
        <v>33</v>
      </c>
      <c r="F19" s="8" t="s">
        <v>40</v>
      </c>
      <c r="G19" s="21">
        <f>G20</f>
        <v>1412.5</v>
      </c>
      <c r="H19" s="50">
        <f t="shared" ref="H19:J20" si="4">H20</f>
        <v>1482.1</v>
      </c>
      <c r="I19" s="50">
        <f t="shared" si="4"/>
        <v>1412.5</v>
      </c>
      <c r="J19" s="53">
        <f>J20</f>
        <v>901.99267999999995</v>
      </c>
    </row>
    <row r="20" spans="1:10" ht="62.25" customHeight="1" thickBot="1">
      <c r="A20" s="38"/>
      <c r="B20" s="40"/>
      <c r="C20" s="33"/>
      <c r="D20" s="39" t="s">
        <v>32</v>
      </c>
      <c r="E20" s="8" t="s">
        <v>33</v>
      </c>
      <c r="F20" s="8" t="s">
        <v>41</v>
      </c>
      <c r="G20" s="20">
        <f>G21</f>
        <v>1412.5</v>
      </c>
      <c r="H20" s="48">
        <f t="shared" si="4"/>
        <v>1482.1</v>
      </c>
      <c r="I20" s="48">
        <f t="shared" si="4"/>
        <v>1412.5</v>
      </c>
      <c r="J20" s="54">
        <f t="shared" si="4"/>
        <v>901.99267999999995</v>
      </c>
    </row>
    <row r="21" spans="1:10" ht="62.25" customHeight="1" thickBot="1">
      <c r="A21" s="38"/>
      <c r="B21" s="40"/>
      <c r="C21" s="33"/>
      <c r="D21" s="40"/>
      <c r="E21" s="8" t="s">
        <v>33</v>
      </c>
      <c r="F21" s="12" t="s">
        <v>42</v>
      </c>
      <c r="G21" s="22">
        <v>1412.5</v>
      </c>
      <c r="H21" s="55">
        <v>1482.1</v>
      </c>
      <c r="I21" s="55">
        <v>1412.5</v>
      </c>
      <c r="J21" s="56">
        <v>901.99267999999995</v>
      </c>
    </row>
    <row r="22" spans="1:10" ht="15.75" customHeight="1" thickBot="1">
      <c r="A22" s="37">
        <v>5</v>
      </c>
      <c r="B22" s="32" t="s">
        <v>20</v>
      </c>
      <c r="C22" s="32" t="s">
        <v>25</v>
      </c>
      <c r="D22" s="5" t="s">
        <v>13</v>
      </c>
      <c r="E22" s="8" t="s">
        <v>33</v>
      </c>
      <c r="F22" s="8" t="s">
        <v>43</v>
      </c>
      <c r="G22" s="20">
        <f>G23</f>
        <v>5737.7</v>
      </c>
      <c r="H22" s="48">
        <f t="shared" ref="H22:I23" si="5">H23</f>
        <v>6974.4679800000004</v>
      </c>
      <c r="I22" s="48">
        <f t="shared" si="5"/>
        <v>5737.7</v>
      </c>
      <c r="J22" s="48">
        <f>J23</f>
        <v>4933.4485699999996</v>
      </c>
    </row>
    <row r="23" spans="1:10" ht="62.25" customHeight="1" thickBot="1">
      <c r="A23" s="38"/>
      <c r="B23" s="33"/>
      <c r="C23" s="33"/>
      <c r="D23" s="39" t="s">
        <v>32</v>
      </c>
      <c r="E23" s="8" t="s">
        <v>33</v>
      </c>
      <c r="F23" s="8" t="s">
        <v>43</v>
      </c>
      <c r="G23" s="20">
        <f>G24</f>
        <v>5737.7</v>
      </c>
      <c r="H23" s="48">
        <f t="shared" si="5"/>
        <v>6974.4679800000004</v>
      </c>
      <c r="I23" s="48">
        <f t="shared" si="5"/>
        <v>5737.7</v>
      </c>
      <c r="J23" s="48">
        <f>J24</f>
        <v>4933.4485699999996</v>
      </c>
    </row>
    <row r="24" spans="1:10" ht="62.25" customHeight="1" thickBot="1">
      <c r="A24" s="38"/>
      <c r="B24" s="33"/>
      <c r="C24" s="33"/>
      <c r="D24" s="40"/>
      <c r="E24" s="8" t="s">
        <v>33</v>
      </c>
      <c r="F24" s="13" t="s">
        <v>44</v>
      </c>
      <c r="G24" s="22">
        <v>5737.7</v>
      </c>
      <c r="H24" s="55">
        <v>6974.4679800000004</v>
      </c>
      <c r="I24" s="55">
        <v>5737.7</v>
      </c>
      <c r="J24" s="50">
        <v>4933.4485699999996</v>
      </c>
    </row>
    <row r="25" spans="1:10" ht="15.75" customHeight="1" thickBot="1">
      <c r="A25" s="30">
        <v>6</v>
      </c>
      <c r="B25" s="32" t="s">
        <v>20</v>
      </c>
      <c r="C25" s="32" t="s">
        <v>26</v>
      </c>
      <c r="D25" s="5" t="s">
        <v>13</v>
      </c>
      <c r="E25" s="8" t="s">
        <v>33</v>
      </c>
      <c r="F25" s="8" t="s">
        <v>45</v>
      </c>
      <c r="G25" s="21">
        <f>G26</f>
        <v>1462.5</v>
      </c>
      <c r="H25" s="50">
        <f t="shared" ref="H25:J25" si="6">H26</f>
        <v>1648.8</v>
      </c>
      <c r="I25" s="50">
        <f t="shared" si="6"/>
        <v>1462.5</v>
      </c>
      <c r="J25" s="50">
        <f t="shared" si="6"/>
        <v>1116.91498</v>
      </c>
    </row>
    <row r="26" spans="1:10" ht="62.25" customHeight="1" thickBot="1">
      <c r="A26" s="31"/>
      <c r="B26" s="33"/>
      <c r="C26" s="33"/>
      <c r="D26" s="39" t="s">
        <v>32</v>
      </c>
      <c r="E26" s="8" t="s">
        <v>33</v>
      </c>
      <c r="F26" s="8" t="s">
        <v>45</v>
      </c>
      <c r="G26" s="21">
        <f>G27</f>
        <v>1462.5</v>
      </c>
      <c r="H26" s="50">
        <f>H27</f>
        <v>1648.8</v>
      </c>
      <c r="I26" s="50">
        <f t="shared" ref="I26:J26" si="7">I27</f>
        <v>1462.5</v>
      </c>
      <c r="J26" s="50">
        <f t="shared" si="7"/>
        <v>1116.91498</v>
      </c>
    </row>
    <row r="27" spans="1:10" ht="62.25" customHeight="1" thickBot="1">
      <c r="A27" s="43"/>
      <c r="B27" s="34"/>
      <c r="C27" s="34"/>
      <c r="D27" s="42"/>
      <c r="E27" s="8" t="s">
        <v>33</v>
      </c>
      <c r="F27" s="8" t="s">
        <v>46</v>
      </c>
      <c r="G27" s="21">
        <v>1462.5</v>
      </c>
      <c r="H27" s="50">
        <v>1648.8</v>
      </c>
      <c r="I27" s="50">
        <v>1462.5</v>
      </c>
      <c r="J27" s="50">
        <v>1116.91498</v>
      </c>
    </row>
    <row r="28" spans="1:10" ht="41.25" customHeight="1" thickBot="1">
      <c r="A28" s="37">
        <v>7</v>
      </c>
      <c r="B28" s="32" t="s">
        <v>20</v>
      </c>
      <c r="C28" s="32" t="s">
        <v>27</v>
      </c>
      <c r="D28" s="5" t="s">
        <v>13</v>
      </c>
      <c r="E28" s="8" t="s">
        <v>33</v>
      </c>
      <c r="F28" s="8" t="s">
        <v>47</v>
      </c>
      <c r="G28" s="21">
        <f>G29</f>
        <v>15517.4</v>
      </c>
      <c r="H28" s="50">
        <f t="shared" ref="H28:J28" si="8">H29</f>
        <v>17489.116999999998</v>
      </c>
      <c r="I28" s="50">
        <f t="shared" si="8"/>
        <v>15517.4</v>
      </c>
      <c r="J28" s="50">
        <f t="shared" si="8"/>
        <v>11755.28579</v>
      </c>
    </row>
    <row r="29" spans="1:10" ht="130.5" customHeight="1" thickBot="1">
      <c r="A29" s="38"/>
      <c r="B29" s="33"/>
      <c r="C29" s="33"/>
      <c r="D29" s="32" t="s">
        <v>32</v>
      </c>
      <c r="E29" s="8" t="s">
        <v>33</v>
      </c>
      <c r="F29" s="8" t="s">
        <v>47</v>
      </c>
      <c r="G29" s="21">
        <f>G32+G30+G31</f>
        <v>15517.4</v>
      </c>
      <c r="H29" s="50">
        <f t="shared" ref="H29:J29" si="9">H32+H30+H31</f>
        <v>17489.116999999998</v>
      </c>
      <c r="I29" s="50">
        <f t="shared" si="9"/>
        <v>15517.4</v>
      </c>
      <c r="J29" s="50">
        <f t="shared" si="9"/>
        <v>11755.28579</v>
      </c>
    </row>
    <row r="30" spans="1:10" ht="59.25" customHeight="1" thickBot="1">
      <c r="A30" s="38"/>
      <c r="B30" s="33"/>
      <c r="C30" s="33"/>
      <c r="D30" s="33"/>
      <c r="E30" s="8" t="s">
        <v>33</v>
      </c>
      <c r="F30" s="8" t="s">
        <v>48</v>
      </c>
      <c r="G30" s="21">
        <v>5780.9</v>
      </c>
      <c r="H30" s="50">
        <v>7536.8</v>
      </c>
      <c r="I30" s="50">
        <v>5780.9</v>
      </c>
      <c r="J30" s="50">
        <v>4173.8784999999998</v>
      </c>
    </row>
    <row r="31" spans="1:10" ht="59.25" customHeight="1" thickBot="1">
      <c r="A31" s="38"/>
      <c r="B31" s="33"/>
      <c r="C31" s="33"/>
      <c r="D31" s="33"/>
      <c r="E31" s="8" t="s">
        <v>33</v>
      </c>
      <c r="F31" s="8" t="s">
        <v>49</v>
      </c>
      <c r="G31" s="21">
        <v>9736.5</v>
      </c>
      <c r="H31" s="50">
        <v>9952.3169999999991</v>
      </c>
      <c r="I31" s="50">
        <v>9736.5</v>
      </c>
      <c r="J31" s="50">
        <v>7581.4072900000001</v>
      </c>
    </row>
    <row r="32" spans="1:10" ht="59.25" customHeight="1" thickBot="1">
      <c r="A32" s="38"/>
      <c r="B32" s="33"/>
      <c r="C32" s="33"/>
      <c r="D32" s="33"/>
      <c r="E32" s="8" t="s">
        <v>33</v>
      </c>
      <c r="F32" s="8" t="s">
        <v>50</v>
      </c>
      <c r="G32" s="21"/>
      <c r="H32" s="50"/>
      <c r="I32" s="50"/>
      <c r="J32" s="50"/>
    </row>
    <row r="33" spans="1:10" ht="40.5" customHeight="1" thickBot="1">
      <c r="A33" s="37">
        <v>8</v>
      </c>
      <c r="B33" s="32" t="s">
        <v>20</v>
      </c>
      <c r="C33" s="32" t="s">
        <v>28</v>
      </c>
      <c r="D33" s="5" t="s">
        <v>13</v>
      </c>
      <c r="E33" s="8" t="s">
        <v>33</v>
      </c>
      <c r="F33" s="8" t="s">
        <v>51</v>
      </c>
      <c r="G33" s="21">
        <f>G34</f>
        <v>29713</v>
      </c>
      <c r="H33" s="50">
        <f t="shared" ref="H33:J33" si="10">H34</f>
        <v>32525.182999999997</v>
      </c>
      <c r="I33" s="50">
        <f t="shared" si="10"/>
        <v>29713</v>
      </c>
      <c r="J33" s="50">
        <f t="shared" si="10"/>
        <v>22117.226490000001</v>
      </c>
    </row>
    <row r="34" spans="1:10" ht="120.75" customHeight="1" thickBot="1">
      <c r="A34" s="38"/>
      <c r="B34" s="33"/>
      <c r="C34" s="33"/>
      <c r="D34" s="32" t="s">
        <v>32</v>
      </c>
      <c r="E34" s="8" t="s">
        <v>33</v>
      </c>
      <c r="F34" s="8" t="s">
        <v>51</v>
      </c>
      <c r="G34" s="21">
        <f>G35+G36</f>
        <v>29713</v>
      </c>
      <c r="H34" s="50">
        <f t="shared" ref="H34:J34" si="11">H35+H36</f>
        <v>32525.182999999997</v>
      </c>
      <c r="I34" s="50">
        <f t="shared" si="11"/>
        <v>29713</v>
      </c>
      <c r="J34" s="50">
        <f t="shared" si="11"/>
        <v>22117.226490000001</v>
      </c>
    </row>
    <row r="35" spans="1:10" ht="120.75" customHeight="1" thickBot="1">
      <c r="A35" s="38"/>
      <c r="B35" s="33"/>
      <c r="C35" s="33"/>
      <c r="D35" s="33"/>
      <c r="E35" s="8" t="s">
        <v>33</v>
      </c>
      <c r="F35" s="8" t="s">
        <v>52</v>
      </c>
      <c r="G35" s="21">
        <v>17062.8</v>
      </c>
      <c r="H35" s="50">
        <v>17091.782999999999</v>
      </c>
      <c r="I35" s="50">
        <v>17062.8</v>
      </c>
      <c r="J35" s="50">
        <v>11535.9887</v>
      </c>
    </row>
    <row r="36" spans="1:10" ht="120.75" customHeight="1" thickBot="1">
      <c r="A36" s="38"/>
      <c r="B36" s="33"/>
      <c r="C36" s="33"/>
      <c r="D36" s="33"/>
      <c r="E36" s="8" t="s">
        <v>33</v>
      </c>
      <c r="F36" s="8" t="s">
        <v>53</v>
      </c>
      <c r="G36" s="21">
        <v>12650.2</v>
      </c>
      <c r="H36" s="50">
        <v>15433.4</v>
      </c>
      <c r="I36" s="50">
        <v>12650.2</v>
      </c>
      <c r="J36" s="50">
        <v>10581.237789999999</v>
      </c>
    </row>
    <row r="37" spans="1:10" ht="25.5" customHeight="1" thickBot="1">
      <c r="A37" s="37">
        <v>9</v>
      </c>
      <c r="B37" s="32" t="s">
        <v>20</v>
      </c>
      <c r="C37" s="32" t="s">
        <v>29</v>
      </c>
      <c r="D37" s="5" t="s">
        <v>13</v>
      </c>
      <c r="E37" s="8" t="s">
        <v>33</v>
      </c>
      <c r="F37" s="8" t="s">
        <v>54</v>
      </c>
      <c r="G37" s="11">
        <f>G38</f>
        <v>2060.1</v>
      </c>
      <c r="H37" s="48">
        <f t="shared" ref="H37:J38" si="12">H38</f>
        <v>2060.1</v>
      </c>
      <c r="I37" s="48">
        <f t="shared" si="12"/>
        <v>2060.1</v>
      </c>
      <c r="J37" s="48">
        <f t="shared" si="12"/>
        <v>1447.5623000000001</v>
      </c>
    </row>
    <row r="38" spans="1:10" ht="120.75" customHeight="1" thickBot="1">
      <c r="A38" s="38"/>
      <c r="B38" s="33"/>
      <c r="C38" s="33"/>
      <c r="D38" s="32" t="s">
        <v>32</v>
      </c>
      <c r="E38" s="8" t="s">
        <v>33</v>
      </c>
      <c r="F38" s="8" t="s">
        <v>54</v>
      </c>
      <c r="G38" s="11">
        <f>G39</f>
        <v>2060.1</v>
      </c>
      <c r="H38" s="48">
        <f t="shared" si="12"/>
        <v>2060.1</v>
      </c>
      <c r="I38" s="48">
        <f t="shared" si="12"/>
        <v>2060.1</v>
      </c>
      <c r="J38" s="48">
        <f t="shared" si="12"/>
        <v>1447.5623000000001</v>
      </c>
    </row>
    <row r="39" spans="1:10" ht="120.75" customHeight="1" thickBot="1">
      <c r="A39" s="38"/>
      <c r="B39" s="33"/>
      <c r="C39" s="33"/>
      <c r="D39" s="33"/>
      <c r="E39" s="8" t="s">
        <v>33</v>
      </c>
      <c r="F39" s="8" t="s">
        <v>55</v>
      </c>
      <c r="G39" s="14">
        <v>2060.1</v>
      </c>
      <c r="H39" s="57">
        <v>2060.1</v>
      </c>
      <c r="I39" s="57">
        <v>2060.1</v>
      </c>
      <c r="J39" s="56">
        <v>1447.5623000000001</v>
      </c>
    </row>
    <row r="40" spans="1:10" ht="31.5" customHeight="1" thickBot="1">
      <c r="A40" s="37">
        <v>10</v>
      </c>
      <c r="B40" s="32" t="s">
        <v>30</v>
      </c>
      <c r="C40" s="32" t="s">
        <v>31</v>
      </c>
      <c r="D40" s="5" t="s">
        <v>13</v>
      </c>
      <c r="E40" s="8" t="s">
        <v>33</v>
      </c>
      <c r="F40" s="8" t="s">
        <v>56</v>
      </c>
      <c r="G40" s="11">
        <f>G41</f>
        <v>2107.5</v>
      </c>
      <c r="H40" s="48">
        <f t="shared" ref="H40:J40" si="13">H41</f>
        <v>2107.5</v>
      </c>
      <c r="I40" s="48">
        <f t="shared" si="13"/>
        <v>2107.5</v>
      </c>
      <c r="J40" s="48">
        <f t="shared" si="13"/>
        <v>1156.94948</v>
      </c>
    </row>
    <row r="41" spans="1:10" ht="31.5" customHeight="1" thickBot="1">
      <c r="A41" s="38"/>
      <c r="B41" s="33"/>
      <c r="C41" s="33"/>
      <c r="D41" s="32" t="s">
        <v>32</v>
      </c>
      <c r="E41" s="8" t="s">
        <v>33</v>
      </c>
      <c r="F41" s="8" t="s">
        <v>56</v>
      </c>
      <c r="G41" s="11">
        <f>SUM(G42:G42)</f>
        <v>2107.5</v>
      </c>
      <c r="H41" s="48">
        <f>SUM(H42:H42)</f>
        <v>2107.5</v>
      </c>
      <c r="I41" s="48">
        <f>SUM(I42:I42)</f>
        <v>2107.5</v>
      </c>
      <c r="J41" s="48">
        <f>SUM(J42:J42)</f>
        <v>1156.94948</v>
      </c>
    </row>
    <row r="42" spans="1:10" ht="31.5" customHeight="1" thickBot="1">
      <c r="A42" s="45"/>
      <c r="B42" s="44"/>
      <c r="C42" s="44"/>
      <c r="D42" s="44"/>
      <c r="E42" s="8" t="s">
        <v>33</v>
      </c>
      <c r="F42" s="13" t="s">
        <v>57</v>
      </c>
      <c r="G42" s="14">
        <v>2107.5</v>
      </c>
      <c r="H42" s="57">
        <v>2107.5</v>
      </c>
      <c r="I42" s="57">
        <v>2107.5</v>
      </c>
      <c r="J42" s="50">
        <v>1156.94948</v>
      </c>
    </row>
  </sheetData>
  <mergeCells count="44">
    <mergeCell ref="D41:D42"/>
    <mergeCell ref="A40:A42"/>
    <mergeCell ref="B40:B42"/>
    <mergeCell ref="C40:C42"/>
    <mergeCell ref="D34:D36"/>
    <mergeCell ref="A37:A39"/>
    <mergeCell ref="B37:B39"/>
    <mergeCell ref="C37:C39"/>
    <mergeCell ref="D38:D39"/>
    <mergeCell ref="A33:A36"/>
    <mergeCell ref="B33:B36"/>
    <mergeCell ref="C33:C36"/>
    <mergeCell ref="D26:D27"/>
    <mergeCell ref="A28:A32"/>
    <mergeCell ref="B28:B32"/>
    <mergeCell ref="C28:C32"/>
    <mergeCell ref="D29:D32"/>
    <mergeCell ref="A25:A27"/>
    <mergeCell ref="B25:B27"/>
    <mergeCell ref="C25:C27"/>
    <mergeCell ref="D20:D21"/>
    <mergeCell ref="A22:A24"/>
    <mergeCell ref="B22:B24"/>
    <mergeCell ref="C22:C24"/>
    <mergeCell ref="D23:D24"/>
    <mergeCell ref="B19:B21"/>
    <mergeCell ref="A19:A21"/>
    <mergeCell ref="C19:C21"/>
    <mergeCell ref="A8:A9"/>
    <mergeCell ref="C8:C9"/>
    <mergeCell ref="B10:B12"/>
    <mergeCell ref="D11:D12"/>
    <mergeCell ref="A13:A18"/>
    <mergeCell ref="B13:B18"/>
    <mergeCell ref="C13:C18"/>
    <mergeCell ref="D14:D18"/>
    <mergeCell ref="A10:A12"/>
    <mergeCell ref="C10:C12"/>
    <mergeCell ref="B2:I2"/>
    <mergeCell ref="B8:B9"/>
    <mergeCell ref="D5:D6"/>
    <mergeCell ref="E5:J5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39" fitToHeight="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"/>
  <sheetViews>
    <sheetView topLeftCell="A7" workbookViewId="0">
      <selection activeCell="B19" sqref="B19"/>
    </sheetView>
  </sheetViews>
  <sheetFormatPr defaultRowHeight="15"/>
  <cols>
    <col min="1" max="1" width="17.85546875" customWidth="1"/>
    <col min="2" max="2" width="22.28515625" customWidth="1"/>
    <col min="3" max="3" width="20.42578125" customWidth="1"/>
    <col min="4" max="4" width="23" customWidth="1"/>
    <col min="5" max="5" width="18.7109375" customWidth="1"/>
    <col min="6" max="6" width="19.5703125" customWidth="1"/>
    <col min="7" max="7" width="24" customWidth="1"/>
    <col min="8" max="8" width="22.42578125" customWidth="1"/>
    <col min="9" max="9" width="20.85546875" customWidth="1"/>
    <col min="10" max="10" width="29.5703125" customWidth="1"/>
  </cols>
  <sheetData>
    <row r="1" spans="1:10" ht="105">
      <c r="J1" s="4" t="s">
        <v>16</v>
      </c>
    </row>
    <row r="2" spans="1:10" ht="49.5" customHeight="1">
      <c r="B2" s="23" t="s">
        <v>17</v>
      </c>
      <c r="C2" s="23"/>
      <c r="D2" s="23"/>
      <c r="E2" s="23"/>
      <c r="F2" s="23"/>
      <c r="G2" s="23"/>
      <c r="H2" s="23"/>
      <c r="I2" s="23"/>
    </row>
    <row r="4" spans="1:10" ht="15.75" thickBot="1"/>
    <row r="5" spans="1:10" ht="91.5" customHeight="1" thickBot="1">
      <c r="A5" s="15" t="s">
        <v>0</v>
      </c>
      <c r="B5" s="24" t="s">
        <v>2</v>
      </c>
      <c r="C5" s="24" t="s">
        <v>3</v>
      </c>
      <c r="D5" s="24" t="s">
        <v>4</v>
      </c>
      <c r="E5" s="27" t="s">
        <v>5</v>
      </c>
      <c r="F5" s="28"/>
      <c r="G5" s="28"/>
      <c r="H5" s="28"/>
      <c r="I5" s="28"/>
      <c r="J5" s="29"/>
    </row>
    <row r="6" spans="1:10" ht="60.75" thickBot="1">
      <c r="A6" s="16" t="s">
        <v>1</v>
      </c>
      <c r="B6" s="26"/>
      <c r="C6" s="26"/>
      <c r="D6" s="26"/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0" ht="15.75" thickBot="1">
      <c r="A7" s="16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15.75" customHeight="1" thickBot="1">
      <c r="A8" s="37" t="s">
        <v>12</v>
      </c>
      <c r="B8" s="24" t="s">
        <v>18</v>
      </c>
      <c r="C8" s="24" t="s">
        <v>58</v>
      </c>
      <c r="D8" s="5" t="s">
        <v>13</v>
      </c>
      <c r="E8" s="6" t="s">
        <v>14</v>
      </c>
      <c r="F8" s="6" t="s">
        <v>14</v>
      </c>
      <c r="G8" s="11">
        <f>G9</f>
        <v>250</v>
      </c>
      <c r="H8" s="11">
        <f t="shared" ref="H8:J8" si="0">H9</f>
        <v>250</v>
      </c>
      <c r="I8" s="11">
        <f t="shared" si="0"/>
        <v>250</v>
      </c>
      <c r="J8" s="11">
        <f t="shared" si="0"/>
        <v>207.99784</v>
      </c>
    </row>
    <row r="9" spans="1:10" ht="126" customHeight="1" thickBot="1">
      <c r="A9" s="38"/>
      <c r="B9" s="25"/>
      <c r="C9" s="25"/>
      <c r="D9" s="7" t="s">
        <v>32</v>
      </c>
      <c r="E9" s="6" t="s">
        <v>14</v>
      </c>
      <c r="F9" s="6" t="s">
        <v>14</v>
      </c>
      <c r="G9" s="11">
        <f>G11</f>
        <v>250</v>
      </c>
      <c r="H9" s="11">
        <f t="shared" ref="H9:J9" si="1">H11</f>
        <v>250</v>
      </c>
      <c r="I9" s="11">
        <f t="shared" si="1"/>
        <v>250</v>
      </c>
      <c r="J9" s="11">
        <f t="shared" si="1"/>
        <v>207.99784</v>
      </c>
    </row>
    <row r="10" spans="1:10" ht="47.25" customHeight="1" thickBot="1">
      <c r="A10" s="37">
        <v>2</v>
      </c>
      <c r="B10" s="32" t="s">
        <v>20</v>
      </c>
      <c r="C10" s="32" t="s">
        <v>59</v>
      </c>
      <c r="D10" s="18" t="s">
        <v>13</v>
      </c>
      <c r="E10" s="8" t="s">
        <v>33</v>
      </c>
      <c r="F10" s="19" t="s">
        <v>60</v>
      </c>
      <c r="G10" s="6">
        <f>G11</f>
        <v>250</v>
      </c>
      <c r="H10" s="6">
        <f t="shared" ref="H10:J11" si="2">H11</f>
        <v>250</v>
      </c>
      <c r="I10" s="6">
        <f t="shared" si="2"/>
        <v>250</v>
      </c>
      <c r="J10" s="6">
        <f t="shared" si="2"/>
        <v>207.99784</v>
      </c>
    </row>
    <row r="11" spans="1:10" ht="62.25" customHeight="1" thickBot="1">
      <c r="A11" s="38"/>
      <c r="B11" s="33"/>
      <c r="C11" s="33"/>
      <c r="D11" s="39" t="s">
        <v>32</v>
      </c>
      <c r="E11" s="8" t="s">
        <v>33</v>
      </c>
      <c r="F11" s="17" t="s">
        <v>61</v>
      </c>
      <c r="G11" s="11">
        <f>G12</f>
        <v>250</v>
      </c>
      <c r="H11" s="11">
        <f t="shared" si="2"/>
        <v>250</v>
      </c>
      <c r="I11" s="11">
        <f t="shared" si="2"/>
        <v>250</v>
      </c>
      <c r="J11" s="11">
        <f>J12</f>
        <v>207.99784</v>
      </c>
    </row>
    <row r="12" spans="1:10" ht="62.25" customHeight="1" thickBot="1">
      <c r="A12" s="45"/>
      <c r="B12" s="44"/>
      <c r="C12" s="44"/>
      <c r="D12" s="46"/>
      <c r="E12" s="8" t="s">
        <v>33</v>
      </c>
      <c r="F12" s="17" t="s">
        <v>62</v>
      </c>
      <c r="G12" s="9">
        <v>250</v>
      </c>
      <c r="H12" s="9">
        <v>250</v>
      </c>
      <c r="I12" s="9">
        <v>250</v>
      </c>
      <c r="J12" s="6">
        <v>207.99784</v>
      </c>
    </row>
  </sheetData>
  <mergeCells count="12">
    <mergeCell ref="A10:A12"/>
    <mergeCell ref="B10:B12"/>
    <mergeCell ref="C10:C12"/>
    <mergeCell ref="D11:D12"/>
    <mergeCell ref="B2:I2"/>
    <mergeCell ref="B5:B6"/>
    <mergeCell ref="C5:C6"/>
    <mergeCell ref="D5:D6"/>
    <mergeCell ref="E5:J5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3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01.10.2024</vt:lpstr>
      <vt:lpstr>на 01.10.2024 Гармонизация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2024-10-09T04:25:38Z</dcterms:modified>
</cp:coreProperties>
</file>